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0" yWindow="-270" windowWidth="18840" windowHeight="12735"/>
  </bookViews>
  <sheets>
    <sheet name="стр.1" sheetId="1" r:id="rId1"/>
  </sheets>
  <definedNames>
    <definedName name="_xlnm.Print_Titles" localSheetId="0">стр.1!$15:$19</definedName>
  </definedNames>
  <calcPr calcId="145621" refMode="R1C1"/>
</workbook>
</file>

<file path=xl/calcChain.xml><?xml version="1.0" encoding="utf-8"?>
<calcChain xmlns="http://schemas.openxmlformats.org/spreadsheetml/2006/main">
  <c r="DV31" i="1" l="1"/>
  <c r="DV30" i="1"/>
  <c r="DV29" i="1"/>
  <c r="DV28" i="1"/>
  <c r="DV21" i="1" l="1"/>
  <c r="DV20" i="1"/>
  <c r="DV26" i="1" l="1"/>
  <c r="DV25" i="1" l="1"/>
  <c r="DV24" i="1"/>
  <c r="DV23" i="1"/>
  <c r="DV22" i="1"/>
</calcChain>
</file>

<file path=xl/sharedStrings.xml><?xml version="1.0" encoding="utf-8"?>
<sst xmlns="http://schemas.openxmlformats.org/spreadsheetml/2006/main" count="73" uniqueCount="53">
  <si>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</si>
  <si>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</si>
  <si>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</si>
  <si>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</si>
  <si>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</si>
  <si>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</si>
  <si>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</si>
  <si>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</si>
  <si>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</si>
  <si>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</si>
  <si>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</si>
  <si>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</si>
  <si>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</si>
  <si>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</si>
  <si>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</si>
  <si>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</si>
  <si>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</si>
  <si>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</si>
  <si>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</si>
  <si>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</si>
  <si>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</si>
  <si>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</si>
  <si>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</si>
  <si>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</si>
  <si>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</si>
  <si>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</si>
  <si>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Закрытое акционерное общество "Совэкс"</t>
  </si>
  <si>
    <t>аэропорта "Пулково"</t>
  </si>
  <si>
    <t>Закрытое акционерное общество «Совэкс»,</t>
  </si>
  <si>
    <t xml:space="preserve"> факс (812) 677-41-91, e-mail: tzksovex@sovex.ru, www.sovex.ru</t>
  </si>
  <si>
    <t>3</t>
  </si>
  <si>
    <t>4</t>
  </si>
  <si>
    <t>5</t>
  </si>
  <si>
    <t>ТС-1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</si>
  <si>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</si>
  <si>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</si>
  <si>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>v</t>
  </si>
  <si>
    <t>6</t>
  </si>
  <si>
    <t>7</t>
  </si>
  <si>
    <t>8</t>
  </si>
  <si>
    <t xml:space="preserve">196210, г. Санкт-Петербург, ул. Пилотов, д. 35, генеральный директор Мелишев Сергей Иванович, тел. (812) 677-41-81, </t>
  </si>
  <si>
    <t>летний сезон 2016</t>
  </si>
  <si>
    <t>28.03.16</t>
  </si>
  <si>
    <t>1</t>
  </si>
  <si>
    <t>2</t>
  </si>
  <si>
    <t>9</t>
  </si>
  <si>
    <t>10</t>
  </si>
  <si>
    <t>11</t>
  </si>
  <si>
    <t>Модернизация нефтеловушки</t>
  </si>
  <si>
    <t>12</t>
  </si>
  <si>
    <t>Рефрактометр ABBE NAR-3T ATAGO/1230</t>
  </si>
  <si>
    <t>Стенд для проверки и настройки дыхательных клапанов СПНДК-ВБ</t>
  </si>
  <si>
    <t>Автоматизированная система мониторинга аэродромных топливозапрвщиков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</si>
</sst>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32"/>
  <sheetViews>
    <sheetView tabSelected="1" view="pageBreakPreview" topLeftCell="A7" zoomScaleSheetLayoutView="100" workbookViewId="0">
      <selection activeCell="A32" sqref="A32"/>
    </sheetView>
  </sheetViews>
  <sheetFormatPr defaultColWidth="0.85546875" defaultRowHeight="15" x14ac:dyDescent="0.25"/>
  <cols>
    <col min="1" max="1" width="1.5703125" style="1" customWidth="1"/>
    <col min="2" max="3" width="0.85546875" style="1"/>
    <col min="4" max="6" width="0.28515625" style="1" customWidth="1"/>
    <col min="7" max="15" width="0.85546875" style="1"/>
    <col min="16" max="16" width="0.7109375" style="1" customWidth="1"/>
    <col min="17" max="17" width="0.140625" style="1" hidden="1" customWidth="1"/>
    <col min="18" max="18" width="0.85546875" style="1" hidden="1" customWidth="1"/>
    <col min="19" max="19" width="0.85546875" style="1" customWidth="1"/>
    <col min="20" max="20" width="0.85546875" style="1"/>
    <col min="21" max="31" width="0.85546875" style="1" customWidth="1"/>
    <col min="32" max="32" width="17.5703125" style="1" customWidth="1"/>
    <col min="33" max="40" width="2.7109375" style="1" customWidth="1"/>
    <col min="41" max="41" width="1.7109375" style="1" customWidth="1"/>
    <col min="42" max="42" width="0.140625" style="1" customWidth="1"/>
    <col min="43" max="43" width="0.85546875" style="1" hidden="1" customWidth="1"/>
    <col min="44" max="44" width="0.7109375" style="1" hidden="1" customWidth="1"/>
    <col min="45" max="45" width="0.85546875" style="1" hidden="1" customWidth="1"/>
    <col min="46" max="46" width="2.7109375" style="1" hidden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2.14062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 x14ac:dyDescent="0.25">
      <c r="ER1" s="3" t="s">
        <v>12</v>
      </c>
      <c r="FK1" s="4" t="s">
        <v>12</v>
      </c>
    </row>
    <row r="2" spans="1:167" s="3" customFormat="1" ht="7.5" customHeight="1" x14ac:dyDescent="0.25"/>
    <row r="3" spans="1:167" s="5" customFormat="1" ht="16.5" x14ac:dyDescent="0.2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</row>
    <row r="4" spans="1:167" s="5" customFormat="1" ht="16.5" x14ac:dyDescent="0.25">
      <c r="A4" s="38" t="s">
        <v>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</row>
    <row r="5" spans="1:167" s="3" customFormat="1" ht="15.75" x14ac:dyDescent="0.25"/>
    <row r="6" spans="1:167" s="3" customFormat="1" ht="15.75" x14ac:dyDescent="0.25">
      <c r="A6" s="3" t="s">
        <v>14</v>
      </c>
      <c r="W6" s="7" t="s">
        <v>26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 x14ac:dyDescent="0.25">
      <c r="A7" s="3" t="s">
        <v>7</v>
      </c>
    </row>
    <row r="8" spans="1:167" s="3" customFormat="1" ht="15.75" x14ac:dyDescent="0.25">
      <c r="A8" s="3" t="s">
        <v>8</v>
      </c>
      <c r="S8" s="39" t="s">
        <v>27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167" s="3" customFormat="1" ht="15.75" x14ac:dyDescent="0.25">
      <c r="A9" s="3" t="s">
        <v>22</v>
      </c>
    </row>
    <row r="10" spans="1:167" s="3" customFormat="1" ht="15.75" x14ac:dyDescent="0.25">
      <c r="A10" s="3" t="s">
        <v>9</v>
      </c>
      <c r="M10" s="22" t="s">
        <v>41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</row>
    <row r="11" spans="1:167" s="3" customFormat="1" ht="15.75" x14ac:dyDescent="0.25">
      <c r="A11" s="3" t="s">
        <v>10</v>
      </c>
      <c r="AK11" s="7"/>
      <c r="AL11" s="7"/>
      <c r="AM11" s="7"/>
      <c r="AN11" s="7"/>
      <c r="AO11" s="7"/>
      <c r="AP11" s="7" t="s">
        <v>28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 x14ac:dyDescent="0.25">
      <c r="A12" s="8" t="s">
        <v>40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 x14ac:dyDescent="0.25">
      <c r="A13" s="3" t="s">
        <v>29</v>
      </c>
    </row>
    <row r="14" spans="1:167" s="6" customFormat="1" ht="15.75" x14ac:dyDescent="0.25"/>
    <row r="15" spans="1:167" s="2" customFormat="1" ht="14.25" customHeight="1" x14ac:dyDescent="0.2">
      <c r="A15" s="23" t="s">
        <v>0</v>
      </c>
      <c r="B15" s="24"/>
      <c r="C15" s="24"/>
      <c r="D15" s="24"/>
      <c r="E15" s="24"/>
      <c r="F15" s="25"/>
      <c r="G15" s="23" t="s">
        <v>1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3" t="s">
        <v>18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5"/>
      <c r="BI15" s="29" t="s">
        <v>6</v>
      </c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1"/>
      <c r="DV15" s="40" t="s">
        <v>34</v>
      </c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2"/>
      <c r="EI15" s="23" t="s">
        <v>25</v>
      </c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5"/>
      <c r="EV15" s="23" t="s">
        <v>24</v>
      </c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5"/>
    </row>
    <row r="16" spans="1:167" s="2" customFormat="1" ht="27.75" customHeight="1" x14ac:dyDescent="0.2">
      <c r="A16" s="35"/>
      <c r="B16" s="36"/>
      <c r="C16" s="36"/>
      <c r="D16" s="36"/>
      <c r="E16" s="36"/>
      <c r="F16" s="37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2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8"/>
      <c r="BI16" s="32" t="s">
        <v>16</v>
      </c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4"/>
      <c r="CI16" s="32" t="s">
        <v>17</v>
      </c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4"/>
      <c r="DV16" s="43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5"/>
      <c r="EI16" s="35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7"/>
      <c r="EV16" s="35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7"/>
    </row>
    <row r="17" spans="1:167" s="2" customFormat="1" ht="14.25" customHeight="1" x14ac:dyDescent="0.2">
      <c r="A17" s="35"/>
      <c r="B17" s="36"/>
      <c r="C17" s="36"/>
      <c r="D17" s="36"/>
      <c r="E17" s="36"/>
      <c r="F17" s="37"/>
      <c r="G17" s="3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23" t="s">
        <v>15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3" t="s">
        <v>23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5"/>
      <c r="AU17" s="23" t="s">
        <v>19</v>
      </c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9" t="s">
        <v>3</v>
      </c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1"/>
      <c r="BV17" s="29" t="s">
        <v>4</v>
      </c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1"/>
      <c r="CI17" s="23" t="s">
        <v>20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5"/>
      <c r="CV17" s="23" t="s">
        <v>21</v>
      </c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5"/>
      <c r="DI17" s="23" t="s">
        <v>5</v>
      </c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5"/>
      <c r="DV17" s="43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5"/>
      <c r="EI17" s="35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7"/>
      <c r="EV17" s="35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7"/>
    </row>
    <row r="18" spans="1:167" s="2" customFormat="1" ht="54" customHeight="1" x14ac:dyDescent="0.2">
      <c r="A18" s="26"/>
      <c r="B18" s="27"/>
      <c r="C18" s="27"/>
      <c r="D18" s="27"/>
      <c r="E18" s="27"/>
      <c r="F18" s="28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6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8"/>
      <c r="AG18" s="26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8"/>
      <c r="AU18" s="26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8"/>
      <c r="BI18" s="26" t="s">
        <v>2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8"/>
      <c r="BV18" s="26" t="s">
        <v>2</v>
      </c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8"/>
      <c r="CI18" s="26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8"/>
      <c r="CV18" s="26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8"/>
      <c r="DI18" s="26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8"/>
      <c r="DV18" s="46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8"/>
      <c r="EI18" s="26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8"/>
      <c r="EV18" s="26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8"/>
    </row>
    <row r="19" spans="1:167" s="2" customFormat="1" ht="12.75" x14ac:dyDescent="0.2">
      <c r="A19" s="49">
        <v>1</v>
      </c>
      <c r="B19" s="50"/>
      <c r="C19" s="50"/>
      <c r="D19" s="50"/>
      <c r="E19" s="50"/>
      <c r="F19" s="51"/>
      <c r="G19" s="49">
        <v>2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  <c r="S19" s="49">
        <v>3</v>
      </c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1"/>
      <c r="AG19" s="49">
        <v>4</v>
      </c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1"/>
      <c r="AU19" s="49">
        <v>5</v>
      </c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1"/>
      <c r="BI19" s="49">
        <v>6</v>
      </c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1"/>
      <c r="BV19" s="49">
        <v>7</v>
      </c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1"/>
      <c r="CI19" s="49">
        <v>8</v>
      </c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1"/>
      <c r="CV19" s="49">
        <v>9</v>
      </c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1"/>
      <c r="DI19" s="49">
        <v>10</v>
      </c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1"/>
      <c r="DV19" s="49">
        <v>11</v>
      </c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1"/>
      <c r="EI19" s="49">
        <v>12</v>
      </c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1"/>
      <c r="EV19" s="49">
        <v>13</v>
      </c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2" customFormat="1" ht="12.75" x14ac:dyDescent="0.2">
      <c r="A20" s="16" t="s">
        <v>43</v>
      </c>
      <c r="B20" s="17"/>
      <c r="C20" s="17"/>
      <c r="D20" s="17"/>
      <c r="E20" s="17"/>
      <c r="F20" s="18"/>
      <c r="G20" s="19">
        <v>42644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10">
        <v>0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10">
        <v>0</v>
      </c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2"/>
      <c r="AU20" s="10" t="s">
        <v>33</v>
      </c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2"/>
      <c r="BI20" s="10">
        <v>0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2"/>
      <c r="BV20" s="10">
        <v>0</v>
      </c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2"/>
      <c r="CI20" s="10">
        <v>0</v>
      </c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2"/>
      <c r="CV20" s="10">
        <v>0</v>
      </c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2"/>
      <c r="DI20" s="10" t="s">
        <v>36</v>
      </c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3">
        <f t="shared" ref="DV20:DV21" si="0">EV20/EI20</f>
        <v>32.073941564036062</v>
      </c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5"/>
      <c r="EI20" s="13">
        <v>7616.4740000000002</v>
      </c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5"/>
      <c r="EV20" s="13">
        <v>244290.342</v>
      </c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5"/>
    </row>
    <row r="21" spans="1:167" s="2" customFormat="1" ht="12.75" x14ac:dyDescent="0.2">
      <c r="A21" s="16" t="s">
        <v>44</v>
      </c>
      <c r="B21" s="17"/>
      <c r="C21" s="17"/>
      <c r="D21" s="17"/>
      <c r="E21" s="17"/>
      <c r="F21" s="18"/>
      <c r="G21" s="19">
        <v>42614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10">
        <v>0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2"/>
      <c r="AG21" s="10">
        <v>0</v>
      </c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2"/>
      <c r="AU21" s="10" t="s">
        <v>33</v>
      </c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2"/>
      <c r="BI21" s="10">
        <v>0</v>
      </c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2"/>
      <c r="BV21" s="10">
        <v>0</v>
      </c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2"/>
      <c r="CI21" s="10">
        <v>0</v>
      </c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2"/>
      <c r="CV21" s="10">
        <v>0</v>
      </c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2"/>
      <c r="DI21" s="10" t="s">
        <v>36</v>
      </c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2"/>
      <c r="DV21" s="13">
        <f t="shared" si="0"/>
        <v>31.720934432945974</v>
      </c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5"/>
      <c r="EI21" s="13">
        <v>29997.23</v>
      </c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5"/>
      <c r="EV21" s="13">
        <v>951540.16599999997</v>
      </c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5"/>
    </row>
    <row r="22" spans="1:167" s="9" customFormat="1" ht="12.75" customHeight="1" x14ac:dyDescent="0.2">
      <c r="A22" s="16" t="s">
        <v>30</v>
      </c>
      <c r="B22" s="17"/>
      <c r="C22" s="17"/>
      <c r="D22" s="17"/>
      <c r="E22" s="17"/>
      <c r="F22" s="18"/>
      <c r="G22" s="19">
        <v>42583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10">
        <v>0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  <c r="AG22" s="10">
        <v>0</v>
      </c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2"/>
      <c r="AU22" s="10" t="s">
        <v>33</v>
      </c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2"/>
      <c r="BI22" s="10">
        <v>0</v>
      </c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2"/>
      <c r="BV22" s="10">
        <v>0</v>
      </c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2"/>
      <c r="CI22" s="10">
        <v>0</v>
      </c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2"/>
      <c r="CV22" s="10">
        <v>0</v>
      </c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2"/>
      <c r="DI22" s="10" t="s">
        <v>36</v>
      </c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2"/>
      <c r="DV22" s="13">
        <f t="shared" ref="DV22:DV25" si="1">EV22/EI22</f>
        <v>31.766757692961004</v>
      </c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5"/>
      <c r="EI22" s="13">
        <v>40539.201999999997</v>
      </c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5"/>
      <c r="EV22" s="13">
        <v>1287799.007</v>
      </c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5"/>
    </row>
    <row r="23" spans="1:167" s="9" customFormat="1" ht="12.75" customHeight="1" x14ac:dyDescent="0.2">
      <c r="A23" s="16" t="s">
        <v>31</v>
      </c>
      <c r="B23" s="17"/>
      <c r="C23" s="17"/>
      <c r="D23" s="17"/>
      <c r="E23" s="17"/>
      <c r="F23" s="18"/>
      <c r="G23" s="19">
        <v>42552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10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2"/>
      <c r="AG23" s="10">
        <v>0</v>
      </c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2"/>
      <c r="AU23" s="10" t="s">
        <v>33</v>
      </c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2"/>
      <c r="BI23" s="10">
        <v>0</v>
      </c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2"/>
      <c r="BV23" s="10">
        <v>0</v>
      </c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2"/>
      <c r="CI23" s="10">
        <v>0</v>
      </c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2"/>
      <c r="CV23" s="10">
        <v>0</v>
      </c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2"/>
      <c r="DI23" s="10" t="s">
        <v>36</v>
      </c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3">
        <f t="shared" si="1"/>
        <v>31.705727175376229</v>
      </c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5"/>
      <c r="EI23" s="13">
        <v>27928.916000000001</v>
      </c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5"/>
      <c r="EV23" s="13">
        <v>885506.59100000001</v>
      </c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5"/>
    </row>
    <row r="24" spans="1:167" s="9" customFormat="1" ht="12.75" customHeight="1" x14ac:dyDescent="0.2">
      <c r="A24" s="16" t="s">
        <v>32</v>
      </c>
      <c r="B24" s="17"/>
      <c r="C24" s="17"/>
      <c r="D24" s="17"/>
      <c r="E24" s="17"/>
      <c r="F24" s="18"/>
      <c r="G24" s="19">
        <v>42522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10">
        <v>0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2"/>
      <c r="AG24" s="10">
        <v>0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2"/>
      <c r="AU24" s="10" t="s">
        <v>33</v>
      </c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2"/>
      <c r="BI24" s="10">
        <v>0</v>
      </c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2"/>
      <c r="BV24" s="10">
        <v>0</v>
      </c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2"/>
      <c r="CI24" s="10">
        <v>0</v>
      </c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2"/>
      <c r="CV24" s="10">
        <v>0</v>
      </c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2"/>
      <c r="DI24" s="10" t="s">
        <v>36</v>
      </c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3">
        <f t="shared" si="1"/>
        <v>29.661818903288776</v>
      </c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5"/>
      <c r="EI24" s="13">
        <v>28376.384999999998</v>
      </c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5"/>
      <c r="EV24" s="13">
        <v>841695.19299999997</v>
      </c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5"/>
    </row>
    <row r="25" spans="1:167" s="9" customFormat="1" ht="12.75" customHeight="1" x14ac:dyDescent="0.2">
      <c r="A25" s="16" t="s">
        <v>37</v>
      </c>
      <c r="B25" s="17"/>
      <c r="C25" s="17"/>
      <c r="D25" s="17"/>
      <c r="E25" s="17"/>
      <c r="F25" s="18"/>
      <c r="G25" s="19">
        <v>42491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10">
        <v>0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2"/>
      <c r="AG25" s="10">
        <v>0</v>
      </c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2"/>
      <c r="AU25" s="10" t="s">
        <v>33</v>
      </c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2"/>
      <c r="BI25" s="10">
        <v>0</v>
      </c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2"/>
      <c r="BV25" s="10">
        <v>0</v>
      </c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2"/>
      <c r="CI25" s="10">
        <v>0</v>
      </c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2"/>
      <c r="CV25" s="10">
        <v>0</v>
      </c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2"/>
      <c r="DI25" s="10" t="s">
        <v>36</v>
      </c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3">
        <f t="shared" si="1"/>
        <v>29.725057931756783</v>
      </c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5"/>
      <c r="EI25" s="13">
        <v>21981.467000000001</v>
      </c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5"/>
      <c r="EV25" s="13">
        <v>653400.38</v>
      </c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5"/>
    </row>
    <row r="26" spans="1:167" s="9" customFormat="1" ht="12.75" customHeight="1" x14ac:dyDescent="0.2">
      <c r="A26" s="16" t="s">
        <v>38</v>
      </c>
      <c r="B26" s="17"/>
      <c r="C26" s="17"/>
      <c r="D26" s="17"/>
      <c r="E26" s="17"/>
      <c r="F26" s="18"/>
      <c r="G26" s="19">
        <v>42461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  <c r="S26" s="10">
        <v>0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2"/>
      <c r="AG26" s="10">
        <v>0</v>
      </c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2"/>
      <c r="AU26" s="10" t="s">
        <v>33</v>
      </c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2"/>
      <c r="BI26" s="10">
        <v>0</v>
      </c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2"/>
      <c r="BV26" s="10">
        <v>0</v>
      </c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2"/>
      <c r="CI26" s="10">
        <v>0</v>
      </c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2"/>
      <c r="CV26" s="10">
        <v>0</v>
      </c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2"/>
      <c r="DI26" s="10" t="s">
        <v>36</v>
      </c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3">
        <f>EV26/EI26</f>
        <v>29.725079071428574</v>
      </c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5"/>
      <c r="EI26" s="13">
        <v>14000</v>
      </c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5"/>
      <c r="EV26" s="13">
        <v>416151.10700000002</v>
      </c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5"/>
    </row>
    <row r="27" spans="1:167" s="6" customFormat="1" ht="12.75" customHeight="1" x14ac:dyDescent="0.25">
      <c r="A27" s="16" t="s">
        <v>39</v>
      </c>
      <c r="B27" s="17"/>
      <c r="C27" s="17"/>
      <c r="D27" s="17"/>
      <c r="E27" s="17"/>
      <c r="F27" s="18"/>
      <c r="G27" s="19" t="s">
        <v>42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  <c r="S27" s="10">
        <v>0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2"/>
      <c r="AG27" s="10">
        <v>0</v>
      </c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2"/>
      <c r="AU27" s="10" t="s">
        <v>33</v>
      </c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2"/>
      <c r="BI27" s="10">
        <v>0</v>
      </c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2"/>
      <c r="BV27" s="10">
        <v>0</v>
      </c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2"/>
      <c r="CI27" s="10">
        <v>0</v>
      </c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2"/>
      <c r="CV27" s="10">
        <v>0</v>
      </c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2"/>
      <c r="DI27" s="10" t="s">
        <v>36</v>
      </c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3">
        <v>0</v>
      </c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5"/>
      <c r="EI27" s="13">
        <v>0</v>
      </c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5"/>
      <c r="EV27" s="13">
        <v>0</v>
      </c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5"/>
    </row>
    <row r="28" spans="1:167" s="6" customFormat="1" ht="24.75" customHeight="1" x14ac:dyDescent="0.25">
      <c r="A28" s="16" t="s">
        <v>45</v>
      </c>
      <c r="B28" s="17"/>
      <c r="C28" s="17"/>
      <c r="D28" s="17"/>
      <c r="E28" s="17"/>
      <c r="F28" s="18"/>
      <c r="G28" s="19">
        <v>42653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  <c r="S28" s="10" t="s">
        <v>48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2"/>
      <c r="AG28" s="10">
        <v>0</v>
      </c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2"/>
      <c r="AU28" s="10">
        <v>0</v>
      </c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2"/>
      <c r="BI28" s="10">
        <v>0</v>
      </c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2"/>
      <c r="BV28" s="10">
        <v>0</v>
      </c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2"/>
      <c r="CI28" s="10">
        <v>0</v>
      </c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2"/>
      <c r="CV28" s="10">
        <v>0</v>
      </c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2"/>
      <c r="DI28" s="10" t="s">
        <v>36</v>
      </c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3">
        <f>17814685.44/1000</f>
        <v>17814.685440000001</v>
      </c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5"/>
      <c r="EI28" s="13">
        <v>1</v>
      </c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5"/>
      <c r="EV28" s="13">
        <v>17814.685440000001</v>
      </c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5"/>
    </row>
    <row r="29" spans="1:167" s="6" customFormat="1" ht="24.75" customHeight="1" x14ac:dyDescent="0.25">
      <c r="A29" s="16" t="s">
        <v>46</v>
      </c>
      <c r="B29" s="17"/>
      <c r="C29" s="17"/>
      <c r="D29" s="17"/>
      <c r="E29" s="17"/>
      <c r="F29" s="18"/>
      <c r="G29" s="19">
        <v>42549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  <c r="S29" s="10">
        <v>0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2"/>
      <c r="AG29" s="10" t="s">
        <v>50</v>
      </c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2"/>
      <c r="AU29" s="10">
        <v>0</v>
      </c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2"/>
      <c r="BI29" s="10">
        <v>0</v>
      </c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2"/>
      <c r="BV29" s="10">
        <v>0</v>
      </c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2"/>
      <c r="CI29" s="10">
        <v>0</v>
      </c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2"/>
      <c r="CV29" s="10">
        <v>0</v>
      </c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2"/>
      <c r="DI29" s="10" t="s">
        <v>36</v>
      </c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3">
        <f>332714.29/1000</f>
        <v>332.71429000000001</v>
      </c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5"/>
      <c r="EI29" s="13">
        <v>1</v>
      </c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5"/>
      <c r="EV29" s="13">
        <v>332.71429000000001</v>
      </c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5"/>
    </row>
    <row r="30" spans="1:167" s="6" customFormat="1" ht="24.75" customHeight="1" x14ac:dyDescent="0.25">
      <c r="A30" s="16" t="s">
        <v>47</v>
      </c>
      <c r="B30" s="17"/>
      <c r="C30" s="17"/>
      <c r="D30" s="17"/>
      <c r="E30" s="17"/>
      <c r="F30" s="18"/>
      <c r="G30" s="19">
        <v>42549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  <c r="S30" s="10" t="s">
        <v>51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2"/>
      <c r="AG30" s="10">
        <v>0</v>
      </c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2"/>
      <c r="AU30" s="10">
        <v>0</v>
      </c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2"/>
      <c r="BI30" s="10">
        <v>0</v>
      </c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2"/>
      <c r="BV30" s="10">
        <v>0</v>
      </c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2"/>
      <c r="CI30" s="10">
        <v>0</v>
      </c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2"/>
      <c r="CV30" s="10">
        <v>0</v>
      </c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2"/>
      <c r="DI30" s="10" t="s">
        <v>36</v>
      </c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2"/>
      <c r="DV30" s="13">
        <f>253279.66/1000</f>
        <v>253.27966000000001</v>
      </c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5"/>
      <c r="EI30" s="13">
        <v>1</v>
      </c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5"/>
      <c r="EV30" s="13">
        <v>253.27966000000001</v>
      </c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5"/>
    </row>
    <row r="31" spans="1:167" s="6" customFormat="1" ht="24.75" customHeight="1" x14ac:dyDescent="0.25">
      <c r="A31" s="16" t="s">
        <v>49</v>
      </c>
      <c r="B31" s="17"/>
      <c r="C31" s="17"/>
      <c r="D31" s="17"/>
      <c r="E31" s="17"/>
      <c r="F31" s="18"/>
      <c r="G31" s="19">
        <v>42531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  <c r="S31" s="10">
        <v>0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2"/>
      <c r="AG31" s="10" t="s">
        <v>52</v>
      </c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2"/>
      <c r="AU31" s="10">
        <v>0</v>
      </c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2"/>
      <c r="BI31" s="10">
        <v>0</v>
      </c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2"/>
      <c r="BV31" s="10">
        <v>0</v>
      </c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2"/>
      <c r="CI31" s="10">
        <v>0</v>
      </c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2"/>
      <c r="CV31" s="10">
        <v>0</v>
      </c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2"/>
      <c r="DI31" s="10" t="s">
        <v>36</v>
      </c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2"/>
      <c r="DV31" s="13">
        <f>48305.09/1000</f>
        <v>48.30509</v>
      </c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5"/>
      <c r="EI31" s="13">
        <v>1</v>
      </c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5"/>
      <c r="EV31" s="13">
        <v>48.30509</v>
      </c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5"/>
    </row>
    <row r="32" spans="1:167" ht="15.75" x14ac:dyDescent="0.25">
      <c r="A32" s="6"/>
      <c r="B32" s="6"/>
      <c r="C32" s="6"/>
      <c r="D32" s="6"/>
      <c r="E32" s="6"/>
      <c r="F32" s="6"/>
      <c r="G32" s="6"/>
      <c r="H32" s="6"/>
      <c r="I32" s="6"/>
      <c r="J32" s="6" t="s">
        <v>35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</row>
  </sheetData>
  <mergeCells count="192">
    <mergeCell ref="EI27:EU27"/>
    <mergeCell ref="EV27:FK27"/>
    <mergeCell ref="EV26:FK26"/>
    <mergeCell ref="CV26:DH26"/>
    <mergeCell ref="DI26:DU26"/>
    <mergeCell ref="DV26:EH26"/>
    <mergeCell ref="EI26:EU26"/>
    <mergeCell ref="A27:F27"/>
    <mergeCell ref="G27:R27"/>
    <mergeCell ref="S27:AF27"/>
    <mergeCell ref="AG27:AT27"/>
    <mergeCell ref="AU27:BH27"/>
    <mergeCell ref="BI27:BU27"/>
    <mergeCell ref="BV27:CH27"/>
    <mergeCell ref="CI27:CU27"/>
    <mergeCell ref="CV27:DH27"/>
    <mergeCell ref="DI27:DU27"/>
    <mergeCell ref="DV27:EH27"/>
    <mergeCell ref="A25:F25"/>
    <mergeCell ref="DV25:EH25"/>
    <mergeCell ref="G25:R25"/>
    <mergeCell ref="A26:F26"/>
    <mergeCell ref="G26:R26"/>
    <mergeCell ref="S26:AF26"/>
    <mergeCell ref="AG26:AT26"/>
    <mergeCell ref="AU26:BH26"/>
    <mergeCell ref="BI26:BU26"/>
    <mergeCell ref="BV26:CH26"/>
    <mergeCell ref="CI26:CU26"/>
    <mergeCell ref="A19:F19"/>
    <mergeCell ref="CI17:CU18"/>
    <mergeCell ref="AU19:BH19"/>
    <mergeCell ref="G19:R19"/>
    <mergeCell ref="S19:AF19"/>
    <mergeCell ref="A22:F22"/>
    <mergeCell ref="G22:R22"/>
    <mergeCell ref="S22:AF22"/>
    <mergeCell ref="AG22:AT22"/>
    <mergeCell ref="CI22:CU22"/>
    <mergeCell ref="A15:F18"/>
    <mergeCell ref="BI19:BU19"/>
    <mergeCell ref="BV19:CH19"/>
    <mergeCell ref="CI19:CU19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EV19:FK19"/>
    <mergeCell ref="DV19:EH19"/>
    <mergeCell ref="EI19:EU19"/>
    <mergeCell ref="BV17:CH17"/>
    <mergeCell ref="AG19:AT19"/>
    <mergeCell ref="AU25:BH25"/>
    <mergeCell ref="BV22:CH22"/>
    <mergeCell ref="S25:AF25"/>
    <mergeCell ref="AG25:AT25"/>
    <mergeCell ref="S23:AF23"/>
    <mergeCell ref="AG23:AT23"/>
    <mergeCell ref="AU22:BH22"/>
    <mergeCell ref="BI22:BU22"/>
    <mergeCell ref="BV23:CH23"/>
    <mergeCell ref="AU23:BH23"/>
    <mergeCell ref="CV19:DH19"/>
    <mergeCell ref="DI19:DU19"/>
    <mergeCell ref="BI23:BU23"/>
    <mergeCell ref="DV22:EH22"/>
    <mergeCell ref="EI22:EU22"/>
    <mergeCell ref="EI23:EU23"/>
    <mergeCell ref="CI24:CU24"/>
    <mergeCell ref="DI22:DU22"/>
    <mergeCell ref="CV23:DH23"/>
    <mergeCell ref="M10:BU10"/>
    <mergeCell ref="S15:BH16"/>
    <mergeCell ref="BI15:DU15"/>
    <mergeCell ref="BI16:CH16"/>
    <mergeCell ref="G15:R18"/>
    <mergeCell ref="CI16:DU16"/>
    <mergeCell ref="S17:AF18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AU17:BH18"/>
    <mergeCell ref="BI17:BU17"/>
    <mergeCell ref="EV15:FK18"/>
    <mergeCell ref="A24:F24"/>
    <mergeCell ref="G24:R24"/>
    <mergeCell ref="S24:AF24"/>
    <mergeCell ref="AG24:AT24"/>
    <mergeCell ref="A23:F23"/>
    <mergeCell ref="G23:R23"/>
    <mergeCell ref="AU24:BH24"/>
    <mergeCell ref="BI24:BU24"/>
    <mergeCell ref="BV24:CH24"/>
    <mergeCell ref="DI23:DU23"/>
    <mergeCell ref="CV22:DH22"/>
    <mergeCell ref="EV22:FK22"/>
    <mergeCell ref="EI24:EU24"/>
    <mergeCell ref="CV24:DH24"/>
    <mergeCell ref="EV23:FK23"/>
    <mergeCell ref="EI25:EU25"/>
    <mergeCell ref="EV25:FK25"/>
    <mergeCell ref="BI25:BU25"/>
    <mergeCell ref="BV25:CH25"/>
    <mergeCell ref="CI25:CU25"/>
    <mergeCell ref="CV25:DH25"/>
    <mergeCell ref="EV24:FK24"/>
    <mergeCell ref="DI24:DU24"/>
    <mergeCell ref="DI25:DU25"/>
    <mergeCell ref="CI23:CU23"/>
    <mergeCell ref="DV24:EH24"/>
    <mergeCell ref="DV23:EH23"/>
    <mergeCell ref="CV20:DH20"/>
    <mergeCell ref="DI20:DU20"/>
    <mergeCell ref="DV20:EH20"/>
    <mergeCell ref="EI20:EU20"/>
    <mergeCell ref="EV20:FK20"/>
    <mergeCell ref="A21:F21"/>
    <mergeCell ref="G21:R21"/>
    <mergeCell ref="S21:AF21"/>
    <mergeCell ref="AG21:AT21"/>
    <mergeCell ref="AU21:BH21"/>
    <mergeCell ref="BI21:BU21"/>
    <mergeCell ref="BV21:CH21"/>
    <mergeCell ref="CI21:CU21"/>
    <mergeCell ref="CV21:DH21"/>
    <mergeCell ref="DI21:DU21"/>
    <mergeCell ref="DV21:EH21"/>
    <mergeCell ref="EI21:EU21"/>
    <mergeCell ref="EV21:FK21"/>
    <mergeCell ref="A28:F28"/>
    <mergeCell ref="G28:R28"/>
    <mergeCell ref="S28:AF28"/>
    <mergeCell ref="AG28:AT28"/>
    <mergeCell ref="AU28:BH28"/>
    <mergeCell ref="BI28:BU28"/>
    <mergeCell ref="BV28:CH28"/>
    <mergeCell ref="CI28:CU28"/>
    <mergeCell ref="CV28:DH28"/>
    <mergeCell ref="DI28:DU28"/>
    <mergeCell ref="DV28:EH28"/>
    <mergeCell ref="EI28:EU28"/>
    <mergeCell ref="EV28:FK28"/>
    <mergeCell ref="CI30:CU30"/>
    <mergeCell ref="CV30:DH30"/>
    <mergeCell ref="A29:F29"/>
    <mergeCell ref="G29:R29"/>
    <mergeCell ref="S29:AF29"/>
    <mergeCell ref="AG29:AT29"/>
    <mergeCell ref="AU29:BH29"/>
    <mergeCell ref="BI29:BU29"/>
    <mergeCell ref="BV29:CH29"/>
    <mergeCell ref="CI29:CU29"/>
    <mergeCell ref="CV29:DH29"/>
    <mergeCell ref="DI29:DU29"/>
    <mergeCell ref="DV29:EH29"/>
    <mergeCell ref="EI29:EU29"/>
    <mergeCell ref="EV29:FK29"/>
    <mergeCell ref="DI30:DU30"/>
    <mergeCell ref="DV30:EH30"/>
    <mergeCell ref="EI30:EU30"/>
    <mergeCell ref="EV30:FK30"/>
    <mergeCell ref="A31:F31"/>
    <mergeCell ref="G31:R31"/>
    <mergeCell ref="S31:AF31"/>
    <mergeCell ref="AG31:AT31"/>
    <mergeCell ref="AU31:BH31"/>
    <mergeCell ref="BI31:BU31"/>
    <mergeCell ref="BV31:CH31"/>
    <mergeCell ref="CI31:CU31"/>
    <mergeCell ref="CV31:DH31"/>
    <mergeCell ref="DI31:DU31"/>
    <mergeCell ref="DV31:EH31"/>
    <mergeCell ref="EI31:EU31"/>
    <mergeCell ref="EV31:FK31"/>
    <mergeCell ref="A30:F30"/>
    <mergeCell ref="G30:R30"/>
    <mergeCell ref="S30:AF30"/>
    <mergeCell ref="AG30:AT30"/>
    <mergeCell ref="AU30:BH30"/>
    <mergeCell ref="BI30:BU30"/>
    <mergeCell ref="BV30:CH30"/>
  </mergeCells>
  <phoneticPr fontId="0" type="noConversion"/>
  <pageMargins left="0.31496062992125984" right="0.31496062992125984" top="0.59055118110236227" bottom="0.31496062992125984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22:F27" numberStoredAsText="1"/>
    <ignoredError sqref="H26:R26 H22:R22 H23:R23 H24:R24 H25:R25 H27:R27" twoDigitTextYear="1" numberStoredAsText="1"/>
    <ignoredError sqref="G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стр.1!Заголовки_для_печати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Плотников Андрей Сергеевич</cp:lastModifiedBy>
  <cp:lastPrinted>2014-04-01T11:52:37Z</cp:lastPrinted>
  <dcterms:created xsi:type="dcterms:W3CDTF">2011-06-16T09:57:52Z</dcterms:created>
  <dcterms:modified xsi:type="dcterms:W3CDTF">2016-10-31T11:54:29Z</dcterms:modified>
</cp:coreProperties>
</file>