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-270" windowWidth="18840" windowHeight="12735"/>
  </bookViews>
  <sheets>
    <sheet name="стр.1" sheetId="1" r:id="rId1"/>
  </sheets>
  <definedNames>
    <definedName name="_xlnm.Print_Titles" localSheetId="0">стр.1!$15:$19</definedName>
  </definedNames>
  <calcPr calcId="145621"/>
</workbook>
</file>

<file path=xl/calcChain.xml><?xml version="1.0" encoding="utf-8"?>
<calcChain xmlns="http://schemas.openxmlformats.org/spreadsheetml/2006/main">
  <c r="EV28" i="1" l="1"/>
  <c r="EV20" i="1"/>
  <c r="DV20" i="1" s="1"/>
  <c r="EV21" i="1"/>
  <c r="EV22" i="1"/>
  <c r="EV23" i="1"/>
  <c r="EV24" i="1"/>
  <c r="EV25" i="1"/>
  <c r="EV26" i="1"/>
  <c r="DV26" i="1" l="1"/>
  <c r="DV21" i="1" l="1"/>
  <c r="DV25" i="1" l="1"/>
  <c r="DV24" i="1"/>
  <c r="DV23" i="1"/>
  <c r="DV22" i="1"/>
</calcChain>
</file>

<file path=xl/sharedStrings.xml><?xml version="1.0" encoding="utf-8"?>
<sst xmlns="http://schemas.openxmlformats.org/spreadsheetml/2006/main" count="72" uniqueCount="55">
  <si>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</si>
  <si>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</si>
  <si>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</si>
  <si>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</si>
  <si>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</si>
  <si>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</si>
  <si>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</si>
  <si>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</si>
  <si>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</si>
  <si>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</si>
  <si>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</si>
  <si>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</si>
  <si>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</si>
  <si>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</si>
  <si>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</si>
  <si>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</si>
  <si>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</si>
  <si>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</si>
  <si>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</si>
  <si>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</si>
  <si>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</si>
  <si>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</si>
  <si>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</si>
  <si>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</si>
  <si>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</si>
  <si>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</si>
  <si>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аэропорта "Пулково"</t>
  </si>
  <si>
    <t>Закрытое акционерное общество «Совэкс»,</t>
  </si>
  <si>
    <t xml:space="preserve"> факс (812) 677-41-91, e-mail: tzksovex@sovex.ru, www.sovex.ru</t>
  </si>
  <si>
    <t>1</t>
  </si>
  <si>
    <t>2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</si>
  <si>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</si>
  <si>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</si>
  <si>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</si>
  <si>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</si>
  <si>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</si>
  <si>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</si>
  <si>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 xml:space="preserve">196210, г. Санкт-Петербург, ул. Пилотов, д. 35, генеральный директор Бахмет Андрей Анатольевич, тел. (812) 677-41-81, </t>
  </si>
  <si>
    <t>v</t>
  </si>
  <si>
    <t>6</t>
  </si>
  <si>
    <t>7</t>
  </si>
  <si>
    <t>8</t>
  </si>
  <si>
    <t>31.03.14</t>
  </si>
  <si>
    <t>30.04.14</t>
  </si>
  <si>
    <t>31.05.14</t>
  </si>
  <si>
    <t>30.06.14</t>
  </si>
  <si>
    <t>31.07.14</t>
  </si>
  <si>
    <t>31.08.14</t>
  </si>
  <si>
    <t>30.09.14</t>
  </si>
  <si>
    <t>9</t>
  </si>
  <si>
    <t>26.10.14</t>
  </si>
  <si>
    <t>летний сезон 2014</t>
  </si>
  <si>
    <t>13.05.2014</t>
  </si>
  <si>
    <t>Пункт налива топливозаправщиков производства компании Mess- und Fördertechnik Gwinner GmbH &amp; Co (Германия)</t>
  </si>
  <si>
    <t>Закрытым акционерным обществом "Совэкс"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</si>
</sst>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9"/>
  <sheetViews>
    <sheetView tabSelected="1" view="pageBreakPreview" topLeftCell="A4" zoomScaleSheetLayoutView="100" workbookViewId="0">
      <selection activeCell="W6" sqref="W6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19" width="0.85546875" style="1" customWidth="1"/>
    <col min="20" max="20" width="0.85546875" style="1"/>
    <col min="21" max="31" width="0.85546875" style="1" customWidth="1"/>
    <col min="32" max="32" width="3.140625" style="1" customWidth="1"/>
    <col min="33" max="33" width="0.85546875" style="1" customWidth="1"/>
    <col min="34" max="36" width="1.5703125" style="1" customWidth="1"/>
    <col min="37" max="41" width="0.85546875" style="1" customWidth="1"/>
    <col min="42" max="42" width="0.5703125" style="1" customWidth="1"/>
    <col min="43" max="45" width="0.85546875" style="1" customWidth="1"/>
    <col min="46" max="46" width="2.7109375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pans="1:167" s="5" customFormat="1" ht="16.5" x14ac:dyDescent="0.25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54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44" t="s">
        <v>26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39" t="s">
        <v>51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27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37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28</v>
      </c>
    </row>
    <row r="14" spans="1:167" s="6" customFormat="1" ht="15.75" x14ac:dyDescent="0.25"/>
    <row r="15" spans="1:167" s="2" customFormat="1" ht="14.25" customHeight="1" x14ac:dyDescent="0.2">
      <c r="A15" s="27" t="s">
        <v>0</v>
      </c>
      <c r="B15" s="28"/>
      <c r="C15" s="28"/>
      <c r="D15" s="28"/>
      <c r="E15" s="28"/>
      <c r="F15" s="29"/>
      <c r="G15" s="27" t="s">
        <v>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7" t="s">
        <v>18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36" t="s">
        <v>6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8"/>
      <c r="DV15" s="45" t="s">
        <v>35</v>
      </c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7"/>
      <c r="EI15" s="27" t="s">
        <v>25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9"/>
      <c r="EV15" s="27" t="s">
        <v>24</v>
      </c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2" customFormat="1" ht="27.75" customHeight="1" x14ac:dyDescent="0.2">
      <c r="A16" s="33"/>
      <c r="B16" s="34"/>
      <c r="C16" s="34"/>
      <c r="D16" s="34"/>
      <c r="E16" s="34"/>
      <c r="F16" s="35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0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BI16" s="40" t="s">
        <v>16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2"/>
      <c r="CI16" s="40" t="s">
        <v>17</v>
      </c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2"/>
      <c r="DV16" s="48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50"/>
      <c r="EI16" s="33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5"/>
      <c r="EV16" s="33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5"/>
    </row>
    <row r="17" spans="1:167" s="2" customFormat="1" ht="14.25" customHeight="1" x14ac:dyDescent="0.2">
      <c r="A17" s="33"/>
      <c r="B17" s="34"/>
      <c r="C17" s="34"/>
      <c r="D17" s="34"/>
      <c r="E17" s="34"/>
      <c r="F17" s="35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27" t="s">
        <v>15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  <c r="AG17" s="27" t="s">
        <v>23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27" t="s">
        <v>19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9"/>
      <c r="BI17" s="36" t="s">
        <v>3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8"/>
      <c r="BV17" s="36" t="s">
        <v>4</v>
      </c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8"/>
      <c r="CI17" s="27" t="s">
        <v>20</v>
      </c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9"/>
      <c r="CV17" s="27" t="s">
        <v>21</v>
      </c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9"/>
      <c r="DI17" s="27" t="s">
        <v>5</v>
      </c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9"/>
      <c r="DV17" s="48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50"/>
      <c r="EI17" s="33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5"/>
      <c r="EV17" s="33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5"/>
    </row>
    <row r="18" spans="1:167" s="2" customFormat="1" ht="54" customHeight="1" x14ac:dyDescent="0.2">
      <c r="A18" s="30"/>
      <c r="B18" s="31"/>
      <c r="C18" s="31"/>
      <c r="D18" s="31"/>
      <c r="E18" s="31"/>
      <c r="F18" s="32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2"/>
      <c r="AG18" s="30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0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BI18" s="30" t="s">
        <v>2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2"/>
      <c r="BV18" s="30" t="s">
        <v>2</v>
      </c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2"/>
      <c r="CI18" s="30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2"/>
      <c r="CV18" s="30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2"/>
      <c r="DI18" s="30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2"/>
      <c r="DV18" s="51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3"/>
      <c r="EI18" s="30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2"/>
      <c r="EV18" s="30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2"/>
    </row>
    <row r="19" spans="1:167" s="2" customFormat="1" ht="12.75" x14ac:dyDescent="0.2">
      <c r="A19" s="24">
        <v>1</v>
      </c>
      <c r="B19" s="25"/>
      <c r="C19" s="25"/>
      <c r="D19" s="25"/>
      <c r="E19" s="25"/>
      <c r="F19" s="26"/>
      <c r="G19" s="24">
        <v>2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4">
        <v>3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/>
      <c r="AG19" s="24">
        <v>4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6"/>
      <c r="AU19" s="24">
        <v>5</v>
      </c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6"/>
      <c r="BI19" s="24">
        <v>6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24">
        <v>7</v>
      </c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6"/>
      <c r="CI19" s="24">
        <v>8</v>
      </c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>
        <v>9</v>
      </c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6"/>
      <c r="DI19" s="24">
        <v>10</v>
      </c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6"/>
      <c r="DV19" s="24">
        <v>11</v>
      </c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6"/>
      <c r="EI19" s="24">
        <v>12</v>
      </c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6"/>
      <c r="EV19" s="24">
        <v>13</v>
      </c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6"/>
    </row>
    <row r="20" spans="1:167" s="2" customFormat="1" ht="24" customHeight="1" x14ac:dyDescent="0.2">
      <c r="A20" s="21" t="s">
        <v>29</v>
      </c>
      <c r="B20" s="22"/>
      <c r="C20" s="22"/>
      <c r="D20" s="22"/>
      <c r="E20" s="22"/>
      <c r="F20" s="23"/>
      <c r="G20" s="21" t="s">
        <v>50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15">
        <v>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5">
        <v>0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  <c r="AU20" s="15" t="s">
        <v>34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7"/>
      <c r="BI20" s="18">
        <v>0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20"/>
      <c r="BV20" s="18">
        <v>0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20"/>
      <c r="CI20" s="18">
        <v>0</v>
      </c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20"/>
      <c r="CV20" s="18">
        <v>0</v>
      </c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20"/>
      <c r="DI20" s="15" t="s">
        <v>38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7"/>
      <c r="DV20" s="12">
        <f t="shared" ref="DV20" si="0">EV20/EI20</f>
        <v>32.276447613213875</v>
      </c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4"/>
      <c r="EI20" s="12">
        <v>8596.9580000000005</v>
      </c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4"/>
      <c r="EV20" s="12">
        <f>277479264.52/1000</f>
        <v>277479.26451999997</v>
      </c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4"/>
    </row>
    <row r="21" spans="1:167" s="2" customFormat="1" ht="24" customHeight="1" x14ac:dyDescent="0.2">
      <c r="A21" s="21" t="s">
        <v>30</v>
      </c>
      <c r="B21" s="22"/>
      <c r="C21" s="22"/>
      <c r="D21" s="22"/>
      <c r="E21" s="22"/>
      <c r="F21" s="23"/>
      <c r="G21" s="21" t="s">
        <v>48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15">
        <v>0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5">
        <v>0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7"/>
      <c r="AU21" s="15" t="s">
        <v>34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7"/>
      <c r="BI21" s="18">
        <v>0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0"/>
      <c r="BV21" s="18">
        <v>0</v>
      </c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20"/>
      <c r="CI21" s="18">
        <v>0</v>
      </c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  <c r="CV21" s="18">
        <v>0</v>
      </c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20"/>
      <c r="DI21" s="15" t="s">
        <v>38</v>
      </c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7"/>
      <c r="DV21" s="12">
        <f t="shared" ref="DV21" si="1">EV21/EI21</f>
        <v>32.286360844612261</v>
      </c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4"/>
      <c r="EI21" s="12">
        <v>36709.767999999996</v>
      </c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4"/>
      <c r="EV21" s="12">
        <f>1185224816.17/1000</f>
        <v>1185224.81617</v>
      </c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4"/>
    </row>
    <row r="22" spans="1:167" s="9" customFormat="1" ht="25.15" customHeight="1" x14ac:dyDescent="0.2">
      <c r="A22" s="21" t="s">
        <v>31</v>
      </c>
      <c r="B22" s="22"/>
      <c r="C22" s="22"/>
      <c r="D22" s="22"/>
      <c r="E22" s="22"/>
      <c r="F22" s="23"/>
      <c r="G22" s="21" t="s">
        <v>47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15">
        <v>0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5">
        <v>0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7"/>
      <c r="AU22" s="15" t="s">
        <v>34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7"/>
      <c r="BI22" s="18">
        <v>0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0"/>
      <c r="BV22" s="18">
        <v>0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20"/>
      <c r="CI22" s="18">
        <v>0</v>
      </c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  <c r="CV22" s="18">
        <v>0</v>
      </c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20"/>
      <c r="DI22" s="15" t="s">
        <v>38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7"/>
      <c r="DV22" s="12">
        <f t="shared" ref="DV22:DV25" si="2">EV22/EI22</f>
        <v>31.749989044777656</v>
      </c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4"/>
      <c r="EI22" s="12">
        <v>40906.517999999996</v>
      </c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4"/>
      <c r="EV22" s="12">
        <f>1298781498.36/1000</f>
        <v>1298781.4983599999</v>
      </c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4"/>
    </row>
    <row r="23" spans="1:167" s="9" customFormat="1" ht="25.15" customHeight="1" x14ac:dyDescent="0.2">
      <c r="A23" s="21" t="s">
        <v>32</v>
      </c>
      <c r="B23" s="22"/>
      <c r="C23" s="22"/>
      <c r="D23" s="22"/>
      <c r="E23" s="22"/>
      <c r="F23" s="23"/>
      <c r="G23" s="21" t="s">
        <v>46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15">
        <v>0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5">
        <v>0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/>
      <c r="AU23" s="15" t="s">
        <v>34</v>
      </c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7"/>
      <c r="BI23" s="18">
        <v>0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0"/>
      <c r="BV23" s="18">
        <v>0</v>
      </c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20"/>
      <c r="CI23" s="18">
        <v>0</v>
      </c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20"/>
      <c r="CV23" s="18">
        <v>0</v>
      </c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20"/>
      <c r="DI23" s="15" t="s">
        <v>38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7"/>
      <c r="DV23" s="12">
        <f t="shared" si="2"/>
        <v>31.625602637428841</v>
      </c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4"/>
      <c r="EI23" s="12">
        <v>48081.373</v>
      </c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4"/>
      <c r="EV23" s="12">
        <f>1520602396.76/1000</f>
        <v>1520602.3967599999</v>
      </c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4"/>
    </row>
    <row r="24" spans="1:167" s="9" customFormat="1" ht="25.15" customHeight="1" x14ac:dyDescent="0.2">
      <c r="A24" s="21" t="s">
        <v>33</v>
      </c>
      <c r="B24" s="22"/>
      <c r="C24" s="22"/>
      <c r="D24" s="22"/>
      <c r="E24" s="22"/>
      <c r="F24" s="23"/>
      <c r="G24" s="21" t="s">
        <v>45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5">
        <v>0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5">
        <v>0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7"/>
      <c r="AU24" s="15" t="s">
        <v>34</v>
      </c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7"/>
      <c r="BI24" s="18">
        <v>0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0"/>
      <c r="BV24" s="18">
        <v>0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20"/>
      <c r="CI24" s="18">
        <v>0</v>
      </c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20"/>
      <c r="CV24" s="18">
        <v>0</v>
      </c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0"/>
      <c r="DI24" s="15" t="s">
        <v>38</v>
      </c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7"/>
      <c r="DV24" s="12">
        <f t="shared" si="2"/>
        <v>30.15854901885411</v>
      </c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4"/>
      <c r="EI24" s="12">
        <v>47866.224999999999</v>
      </c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4"/>
      <c r="EV24" s="12">
        <f>1443575893.01/1000</f>
        <v>1443575.89301</v>
      </c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4"/>
    </row>
    <row r="25" spans="1:167" s="9" customFormat="1" ht="25.15" customHeight="1" x14ac:dyDescent="0.2">
      <c r="A25" s="21" t="s">
        <v>39</v>
      </c>
      <c r="B25" s="22"/>
      <c r="C25" s="22"/>
      <c r="D25" s="22"/>
      <c r="E25" s="22"/>
      <c r="F25" s="23"/>
      <c r="G25" s="21" t="s">
        <v>44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15">
        <v>0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5">
        <v>0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7"/>
      <c r="AU25" s="15" t="s">
        <v>34</v>
      </c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7"/>
      <c r="BI25" s="18">
        <v>0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0"/>
      <c r="BV25" s="18">
        <v>0</v>
      </c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20"/>
      <c r="CI25" s="18">
        <v>0</v>
      </c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  <c r="CV25" s="18">
        <v>0</v>
      </c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20"/>
      <c r="DI25" s="15" t="s">
        <v>38</v>
      </c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7"/>
      <c r="DV25" s="12">
        <f t="shared" si="2"/>
        <v>30.128339727294122</v>
      </c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4"/>
      <c r="EI25" s="12">
        <v>42500</v>
      </c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4"/>
      <c r="EV25" s="12">
        <f>1280454438.41/1000</f>
        <v>1280454.4384100002</v>
      </c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4"/>
    </row>
    <row r="26" spans="1:167" s="9" customFormat="1" ht="25.15" customHeight="1" x14ac:dyDescent="0.2">
      <c r="A26" s="21" t="s">
        <v>40</v>
      </c>
      <c r="B26" s="22"/>
      <c r="C26" s="22"/>
      <c r="D26" s="22"/>
      <c r="E26" s="22"/>
      <c r="F26" s="23"/>
      <c r="G26" s="21" t="s">
        <v>43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15">
        <v>0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5">
        <v>0</v>
      </c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7"/>
      <c r="AU26" s="15" t="s">
        <v>34</v>
      </c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7"/>
      <c r="BI26" s="18">
        <v>0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0"/>
      <c r="BV26" s="18">
        <v>0</v>
      </c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20"/>
      <c r="CI26" s="18">
        <v>0</v>
      </c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20"/>
      <c r="CV26" s="18">
        <v>0</v>
      </c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20"/>
      <c r="DI26" s="15" t="s">
        <v>38</v>
      </c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7"/>
      <c r="DV26" s="12">
        <f t="shared" ref="DV26" si="3">EV26/EI26</f>
        <v>29.227813320846906</v>
      </c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4"/>
      <c r="EI26" s="12">
        <v>30700</v>
      </c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4"/>
      <c r="EV26" s="12">
        <f>897293868.95/1000</f>
        <v>897293.86895000003</v>
      </c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4"/>
    </row>
    <row r="27" spans="1:167" s="6" customFormat="1" ht="15.75" x14ac:dyDescent="0.25">
      <c r="A27" s="21" t="s">
        <v>41</v>
      </c>
      <c r="B27" s="22"/>
      <c r="C27" s="22"/>
      <c r="D27" s="22"/>
      <c r="E27" s="22"/>
      <c r="F27" s="23"/>
      <c r="G27" s="21" t="s">
        <v>42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15">
        <v>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5">
        <v>0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  <c r="AU27" s="15" t="s">
        <v>34</v>
      </c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7"/>
      <c r="BI27" s="18">
        <v>0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0"/>
      <c r="BV27" s="18">
        <v>0</v>
      </c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20"/>
      <c r="CI27" s="18">
        <v>0</v>
      </c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20"/>
      <c r="CV27" s="18">
        <v>0</v>
      </c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20"/>
      <c r="DI27" s="15" t="s">
        <v>38</v>
      </c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7"/>
      <c r="DV27" s="12">
        <v>0</v>
      </c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4"/>
      <c r="EI27" s="12">
        <v>0</v>
      </c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4"/>
      <c r="EV27" s="12">
        <v>0</v>
      </c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4"/>
    </row>
    <row r="28" spans="1:167" s="6" customFormat="1" ht="93" customHeight="1" x14ac:dyDescent="0.25">
      <c r="A28" s="21" t="s">
        <v>49</v>
      </c>
      <c r="B28" s="22"/>
      <c r="C28" s="22"/>
      <c r="D28" s="22"/>
      <c r="E28" s="22"/>
      <c r="F28" s="23"/>
      <c r="G28" s="21" t="s">
        <v>52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15">
        <v>0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5" t="s">
        <v>53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7"/>
      <c r="AU28" s="15">
        <v>0</v>
      </c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7"/>
      <c r="BI28" s="18">
        <v>0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20"/>
      <c r="BV28" s="18">
        <v>0</v>
      </c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20"/>
      <c r="CI28" s="18">
        <v>0</v>
      </c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20"/>
      <c r="CV28" s="18">
        <v>0</v>
      </c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20"/>
      <c r="DI28" s="15" t="s">
        <v>38</v>
      </c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7"/>
      <c r="DV28" s="12">
        <v>12671.964459999999</v>
      </c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4"/>
      <c r="EI28" s="12">
        <v>1</v>
      </c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4"/>
      <c r="EV28" s="12">
        <f>DV28*EI28</f>
        <v>12671.964459999999</v>
      </c>
      <c r="EW28" s="13"/>
      <c r="EX28" s="13"/>
      <c r="EY28" s="13"/>
      <c r="EZ28" s="13"/>
      <c r="FA28" s="13"/>
      <c r="FB28" s="13"/>
      <c r="FC28" s="13"/>
      <c r="FD28" s="10"/>
      <c r="FE28" s="10"/>
      <c r="FF28" s="10"/>
      <c r="FG28" s="10"/>
      <c r="FH28" s="10"/>
      <c r="FI28" s="10"/>
      <c r="FJ28" s="10"/>
      <c r="FK28" s="11"/>
    </row>
    <row r="29" spans="1:167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 t="s">
        <v>36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</row>
  </sheetData>
  <mergeCells count="153">
    <mergeCell ref="DI28:DU28"/>
    <mergeCell ref="DV28:EH28"/>
    <mergeCell ref="EI28:EU28"/>
    <mergeCell ref="EV28:FC28"/>
    <mergeCell ref="A28:F28"/>
    <mergeCell ref="G28:R28"/>
    <mergeCell ref="S28:AF28"/>
    <mergeCell ref="AG28:AT28"/>
    <mergeCell ref="AU28:BH28"/>
    <mergeCell ref="BI28:BU28"/>
    <mergeCell ref="BV28:CH28"/>
    <mergeCell ref="CI28:CU28"/>
    <mergeCell ref="CV28:DH28"/>
    <mergeCell ref="EV22:FK22"/>
    <mergeCell ref="EI24:EU24"/>
    <mergeCell ref="CV24:DH24"/>
    <mergeCell ref="EV23:FK23"/>
    <mergeCell ref="EI25:EU25"/>
    <mergeCell ref="EV25:FK25"/>
    <mergeCell ref="BI25:BU25"/>
    <mergeCell ref="BV25:CH25"/>
    <mergeCell ref="CI25:CU25"/>
    <mergeCell ref="CV25:DH25"/>
    <mergeCell ref="EV24:FK24"/>
    <mergeCell ref="DI24:DU24"/>
    <mergeCell ref="DI25:DU25"/>
    <mergeCell ref="CI23:CU23"/>
    <mergeCell ref="DV24:EH24"/>
    <mergeCell ref="DV23:EH23"/>
    <mergeCell ref="DV25:EH25"/>
    <mergeCell ref="A24:F24"/>
    <mergeCell ref="G24:R24"/>
    <mergeCell ref="S24:AF24"/>
    <mergeCell ref="AG24:AT24"/>
    <mergeCell ref="A23:F23"/>
    <mergeCell ref="A25:F25"/>
    <mergeCell ref="G25:R25"/>
    <mergeCell ref="A26:F26"/>
    <mergeCell ref="G26:R26"/>
    <mergeCell ref="S26:AF26"/>
    <mergeCell ref="AG26:AT26"/>
    <mergeCell ref="CV21:DH21"/>
    <mergeCell ref="DI21:DU21"/>
    <mergeCell ref="G23:R23"/>
    <mergeCell ref="AU24:BH24"/>
    <mergeCell ref="BI24:BU24"/>
    <mergeCell ref="BV24:CH24"/>
    <mergeCell ref="CI24:CU24"/>
    <mergeCell ref="DI22:DU22"/>
    <mergeCell ref="CV23:DH23"/>
    <mergeCell ref="DI23:DU23"/>
    <mergeCell ref="CV22:DH22"/>
    <mergeCell ref="M10:BU10"/>
    <mergeCell ref="S15:BH16"/>
    <mergeCell ref="BI15:DU15"/>
    <mergeCell ref="BI16:CH16"/>
    <mergeCell ref="G15:R18"/>
    <mergeCell ref="CI16:DU16"/>
    <mergeCell ref="S17:AF18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EV19:FK19"/>
    <mergeCell ref="DV19:EH19"/>
    <mergeCell ref="EI19:EU19"/>
    <mergeCell ref="BV17:CH17"/>
    <mergeCell ref="AG19:AT19"/>
    <mergeCell ref="AU25:BH25"/>
    <mergeCell ref="BV22:CH22"/>
    <mergeCell ref="S25:AF25"/>
    <mergeCell ref="AG25:AT25"/>
    <mergeCell ref="S23:AF23"/>
    <mergeCell ref="AG23:AT23"/>
    <mergeCell ref="AU22:BH22"/>
    <mergeCell ref="BI22:BU22"/>
    <mergeCell ref="BV23:CH23"/>
    <mergeCell ref="AU23:BH23"/>
    <mergeCell ref="CV19:DH19"/>
    <mergeCell ref="DI19:DU19"/>
    <mergeCell ref="BI23:BU23"/>
    <mergeCell ref="DV22:EH22"/>
    <mergeCell ref="EI22:EU22"/>
    <mergeCell ref="EI23:EU23"/>
    <mergeCell ref="DV21:EH21"/>
    <mergeCell ref="EI21:EU21"/>
    <mergeCell ref="EV21:FK21"/>
    <mergeCell ref="A19:F19"/>
    <mergeCell ref="CI17:CU18"/>
    <mergeCell ref="AU19:BH19"/>
    <mergeCell ref="G19:R19"/>
    <mergeCell ref="S19:AF19"/>
    <mergeCell ref="A22:F22"/>
    <mergeCell ref="G22:R22"/>
    <mergeCell ref="S22:AF22"/>
    <mergeCell ref="AG22:AT22"/>
    <mergeCell ref="CI22:CU22"/>
    <mergeCell ref="A15:F18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BI19:BU19"/>
    <mergeCell ref="BV19:CH19"/>
    <mergeCell ref="CI19:CU19"/>
    <mergeCell ref="A20:F20"/>
    <mergeCell ref="G20:R20"/>
    <mergeCell ref="EV26:FK26"/>
    <mergeCell ref="EV27:FK27"/>
    <mergeCell ref="CV26:DH26"/>
    <mergeCell ref="DI26:DU26"/>
    <mergeCell ref="DV26:EH26"/>
    <mergeCell ref="EI26:EU26"/>
    <mergeCell ref="A27:F27"/>
    <mergeCell ref="G27:R27"/>
    <mergeCell ref="S27:AF27"/>
    <mergeCell ref="AG27:AT27"/>
    <mergeCell ref="AU27:BH27"/>
    <mergeCell ref="DI27:DU27"/>
    <mergeCell ref="DV27:EH27"/>
    <mergeCell ref="EI27:EU27"/>
    <mergeCell ref="BI27:BU27"/>
    <mergeCell ref="BV27:CH27"/>
    <mergeCell ref="CI27:CU27"/>
    <mergeCell ref="CV27:DH27"/>
    <mergeCell ref="AU26:BH26"/>
    <mergeCell ref="BI26:BU26"/>
    <mergeCell ref="BV26:CH26"/>
    <mergeCell ref="CI26:CU26"/>
    <mergeCell ref="EI20:EU20"/>
    <mergeCell ref="EV20:FK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DV20:EH20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Куприянов Данил</cp:lastModifiedBy>
  <cp:lastPrinted>2014-04-01T11:52:37Z</cp:lastPrinted>
  <dcterms:created xsi:type="dcterms:W3CDTF">2011-06-16T09:57:52Z</dcterms:created>
  <dcterms:modified xsi:type="dcterms:W3CDTF">2014-11-07T15:25:36Z</dcterms:modified>
</cp:coreProperties>
</file>