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330" windowWidth="18840" windowHeight="12795"/>
  </bookViews>
  <sheets>
    <sheet name="стр.1" sheetId="1" r:id="rId1"/>
  </sheets>
  <definedNames>
    <definedName name="_xlnm.Print_Titles" localSheetId="0">стр.1!$15:$19</definedName>
  </definedNames>
  <calcPr calcId="145621" refMode="R1C1"/>
</workbook>
</file>

<file path=xl/calcChain.xml><?xml version="1.0" encoding="utf-8"?>
<calcChain xmlns="http://schemas.openxmlformats.org/spreadsheetml/2006/main">
  <c r="DV27" i="1" l="1"/>
  <c r="EV26" i="1" l="1"/>
  <c r="DV26" i="1"/>
  <c r="EV25" i="1"/>
  <c r="DV25" i="1" s="1"/>
  <c r="EV20" i="1"/>
  <c r="EV24" i="1"/>
  <c r="EV23" i="1"/>
  <c r="EV22" i="1"/>
  <c r="EV21" i="1"/>
  <c r="DV20" i="1" l="1"/>
  <c r="DV24" i="1" l="1"/>
  <c r="DV23" i="1"/>
  <c r="DV22" i="1"/>
  <c r="DV21" i="1"/>
</calcChain>
</file>

<file path=xl/sharedStrings.xml><?xml version="1.0" encoding="utf-8"?>
<sst xmlns="http://schemas.openxmlformats.org/spreadsheetml/2006/main" count="68" uniqueCount="52">
  <si>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</si>
  <si>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</si>
  <si>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</si>
  <si>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</si>
  <si>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</si>
  <si>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</si>
  <si>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</si>
  <si>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</si>
  <si>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</si>
  <si>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</si>
  <si>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</si>
  <si>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</si>
  <si>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</si>
  <si>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</si>
  <si>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</si>
  <si>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</si>
  <si>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</si>
  <si>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</si>
  <si>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</si>
  <si>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</si>
  <si>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</si>
  <si>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</si>
  <si>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</si>
  <si>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</si>
  <si>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</si>
  <si>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</si>
  <si>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</si>
  <si>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</si>
  <si>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</si>
  <si>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</si>
  <si>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1</t>
  </si>
  <si>
    <t>2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</si>
  <si>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</si>
  <si>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</si>
  <si>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</si>
  <si>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</si>
  <si>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</si>
  <si>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</si>
  <si>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 xml:space="preserve">196210, г. Санкт-Петербург, ул. Пилотов, д. 35, генеральный директор Бахмет Андрей Анатольевич, тел. (812) 677-41-81, </t>
  </si>
  <si>
    <t>v</t>
  </si>
  <si>
    <t>6</t>
  </si>
  <si>
    <t>01.03.14</t>
  </si>
  <si>
    <t>01.02.14</t>
  </si>
  <si>
    <t>01.01.14</t>
  </si>
  <si>
    <t>01.12.13</t>
  </si>
  <si>
    <t>01.11.13</t>
  </si>
  <si>
    <t>28.10.13</t>
  </si>
  <si>
    <t>зимний сезон 2013-2014</t>
  </si>
  <si>
    <t>7</t>
  </si>
  <si>
    <t>8</t>
  </si>
  <si>
    <t>23.12.13</t>
  </si>
  <si>
    <t>Пункт налива топливозаправщиков производства компании Mess- und Fördertechnik Gwinner GmbH &amp; Co (Германия)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</si>
</sst>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view="pageBreakPreview" zoomScaleSheetLayoutView="100" workbookViewId="0">
      <selection activeCell="DV27" sqref="DV27:EH27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1.5703125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5703125" style="1" customWidth="1"/>
    <col min="43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</row>
    <row r="4" spans="1:167" s="5" customFormat="1" ht="16.5" x14ac:dyDescent="0.25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42" t="s">
        <v>27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37" t="s">
        <v>47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29</v>
      </c>
    </row>
    <row r="14" spans="1:167" s="6" customFormat="1" ht="15.75" x14ac:dyDescent="0.25"/>
    <row r="15" spans="1:167" s="2" customFormat="1" ht="14.25" customHeight="1" x14ac:dyDescent="0.2">
      <c r="A15" s="25" t="s">
        <v>0</v>
      </c>
      <c r="B15" s="26"/>
      <c r="C15" s="26"/>
      <c r="D15" s="26"/>
      <c r="E15" s="26"/>
      <c r="F15" s="27"/>
      <c r="G15" s="25" t="s"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5" t="s">
        <v>18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4" t="s">
        <v>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43" t="s">
        <v>36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5"/>
      <c r="EI15" s="25" t="s">
        <v>25</v>
      </c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7"/>
      <c r="EV15" s="25" t="s">
        <v>24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2" customFormat="1" ht="27.75" customHeight="1" x14ac:dyDescent="0.2">
      <c r="A16" s="31"/>
      <c r="B16" s="32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38" t="s">
        <v>16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40"/>
      <c r="CI16" s="38" t="s">
        <v>17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40"/>
      <c r="DV16" s="46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8"/>
      <c r="EI16" s="31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3"/>
      <c r="EV16" s="31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s="2" customFormat="1" ht="14.25" customHeight="1" x14ac:dyDescent="0.2">
      <c r="A17" s="31"/>
      <c r="B17" s="32"/>
      <c r="C17" s="32"/>
      <c r="D17" s="32"/>
      <c r="E17" s="32"/>
      <c r="F17" s="33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25" t="s">
        <v>15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5" t="s">
        <v>23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25" t="s">
        <v>19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7"/>
      <c r="BI17" s="34" t="s">
        <v>3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4" t="s">
        <v>4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25" t="s">
        <v>20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7"/>
      <c r="CV17" s="25" t="s">
        <v>21</v>
      </c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7"/>
      <c r="DI17" s="25" t="s">
        <v>5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46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8"/>
      <c r="EI17" s="31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3"/>
      <c r="EV17" s="31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s="2" customFormat="1" ht="54" customHeight="1" x14ac:dyDescent="0.2">
      <c r="A18" s="28"/>
      <c r="B18" s="29"/>
      <c r="C18" s="29"/>
      <c r="D18" s="29"/>
      <c r="E18" s="29"/>
      <c r="F18" s="30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0"/>
      <c r="AU18" s="28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I18" s="28" t="s">
        <v>2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 t="s">
        <v>2</v>
      </c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30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30"/>
      <c r="DV18" s="49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1"/>
      <c r="EI18" s="28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30"/>
      <c r="EV18" s="28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30"/>
    </row>
    <row r="19" spans="1:167" s="2" customFormat="1" ht="12.75" x14ac:dyDescent="0.2">
      <c r="A19" s="22">
        <v>1</v>
      </c>
      <c r="B19" s="23"/>
      <c r="C19" s="23"/>
      <c r="D19" s="23"/>
      <c r="E19" s="23"/>
      <c r="F19" s="24"/>
      <c r="G19" s="22">
        <v>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2">
        <v>3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G19" s="22">
        <v>4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4"/>
      <c r="AU19" s="22">
        <v>5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4"/>
      <c r="BI19" s="22">
        <v>6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>
        <v>7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4"/>
      <c r="CI19" s="22">
        <v>8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4"/>
      <c r="CV19" s="22">
        <v>9</v>
      </c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22">
        <v>10</v>
      </c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22">
        <v>11</v>
      </c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4"/>
      <c r="EI19" s="22">
        <v>12</v>
      </c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4"/>
      <c r="EV19" s="22">
        <v>13</v>
      </c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s="2" customFormat="1" ht="24" customHeight="1" x14ac:dyDescent="0.2">
      <c r="A20" s="13" t="s">
        <v>30</v>
      </c>
      <c r="B20" s="14"/>
      <c r="C20" s="14"/>
      <c r="D20" s="14"/>
      <c r="E20" s="14"/>
      <c r="F20" s="15"/>
      <c r="G20" s="13" t="s">
        <v>41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6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6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6" t="s">
        <v>35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/>
      <c r="BI20" s="19">
        <v>0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"/>
      <c r="BV20" s="19">
        <v>0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1"/>
      <c r="CI20" s="19">
        <v>0</v>
      </c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  <c r="CV20" s="19">
        <v>0</v>
      </c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1"/>
      <c r="DI20" s="16" t="s">
        <v>39</v>
      </c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8"/>
      <c r="DV20" s="10">
        <f t="shared" ref="DV20" si="0">EV20/EI20</f>
        <v>29.673254783827939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29289.723999999998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f>869121442.8/1000</f>
        <v>869121.44279999996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9" customFormat="1" ht="25.15" customHeight="1" x14ac:dyDescent="0.2">
      <c r="A21" s="13" t="s">
        <v>31</v>
      </c>
      <c r="B21" s="14"/>
      <c r="C21" s="14"/>
      <c r="D21" s="14"/>
      <c r="E21" s="14"/>
      <c r="F21" s="15"/>
      <c r="G21" s="13" t="s">
        <v>42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6"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6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8"/>
      <c r="AU21" s="16" t="s">
        <v>35</v>
      </c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19">
        <v>0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1"/>
      <c r="BV21" s="19">
        <v>0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1"/>
      <c r="CI21" s="19">
        <v>0</v>
      </c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  <c r="CV21" s="19">
        <v>0</v>
      </c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1"/>
      <c r="DI21" s="16" t="s">
        <v>39</v>
      </c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8"/>
      <c r="DV21" s="10">
        <f t="shared" ref="DV21:DV24" si="1">EV21/EI21</f>
        <v>30.873501121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0">
        <v>30000</v>
      </c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2"/>
      <c r="EV21" s="10">
        <f>926205033.63/1000</f>
        <v>926205.03362999996</v>
      </c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s="9" customFormat="1" ht="25.15" customHeight="1" x14ac:dyDescent="0.2">
      <c r="A22" s="13" t="s">
        <v>32</v>
      </c>
      <c r="B22" s="14"/>
      <c r="C22" s="14"/>
      <c r="D22" s="14"/>
      <c r="E22" s="14"/>
      <c r="F22" s="15"/>
      <c r="G22" s="13" t="s">
        <v>43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6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6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16" t="s">
        <v>35</v>
      </c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/>
      <c r="BI22" s="19">
        <v>0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1"/>
      <c r="BV22" s="19">
        <v>0</v>
      </c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1"/>
      <c r="CI22" s="19">
        <v>0</v>
      </c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  <c r="CV22" s="19">
        <v>0</v>
      </c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1"/>
      <c r="DI22" s="16" t="s">
        <v>39</v>
      </c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8"/>
      <c r="DV22" s="10">
        <f t="shared" si="1"/>
        <v>31.280129120000002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0">
        <v>30000</v>
      </c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2"/>
      <c r="EV22" s="10">
        <f>938403873.6/1000</f>
        <v>938403.87360000005</v>
      </c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s="9" customFormat="1" ht="25.15" customHeight="1" x14ac:dyDescent="0.2">
      <c r="A23" s="13" t="s">
        <v>33</v>
      </c>
      <c r="B23" s="14"/>
      <c r="C23" s="14"/>
      <c r="D23" s="14"/>
      <c r="E23" s="14"/>
      <c r="F23" s="15"/>
      <c r="G23" s="13" t="s">
        <v>44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6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16" t="s">
        <v>35</v>
      </c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/>
      <c r="BI23" s="19">
        <v>0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19">
        <v>0</v>
      </c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1"/>
      <c r="CI23" s="19">
        <v>0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  <c r="CV23" s="19">
        <v>0</v>
      </c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1"/>
      <c r="DI23" s="16" t="s">
        <v>39</v>
      </c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8"/>
      <c r="DV23" s="10">
        <f t="shared" si="1"/>
        <v>31.16325959827596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0">
        <v>28955.200000000001</v>
      </c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2"/>
      <c r="EV23" s="10">
        <f>902338414.32/1000</f>
        <v>902338.4143200001</v>
      </c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s="9" customFormat="1" ht="25.15" customHeight="1" x14ac:dyDescent="0.2">
      <c r="A24" s="13" t="s">
        <v>34</v>
      </c>
      <c r="B24" s="14"/>
      <c r="C24" s="14"/>
      <c r="D24" s="14"/>
      <c r="E24" s="14"/>
      <c r="F24" s="15"/>
      <c r="G24" s="13" t="s">
        <v>45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6"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6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8"/>
      <c r="AU24" s="16" t="s">
        <v>35</v>
      </c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9">
        <v>0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1"/>
      <c r="BV24" s="19">
        <v>0</v>
      </c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1"/>
      <c r="CI24" s="19">
        <v>0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  <c r="CV24" s="19">
        <v>0</v>
      </c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16" t="s">
        <v>39</v>
      </c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8"/>
      <c r="DV24" s="10">
        <f t="shared" si="1"/>
        <v>30.27359148</v>
      </c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2"/>
      <c r="EI24" s="10">
        <v>30000</v>
      </c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2"/>
      <c r="EV24" s="10">
        <f>908207744.4/1000</f>
        <v>908207.74439999997</v>
      </c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s="9" customFormat="1" ht="25.15" customHeight="1" x14ac:dyDescent="0.2">
      <c r="A25" s="13" t="s">
        <v>40</v>
      </c>
      <c r="B25" s="14"/>
      <c r="C25" s="14"/>
      <c r="D25" s="14"/>
      <c r="E25" s="14"/>
      <c r="F25" s="15"/>
      <c r="G25" s="13" t="s">
        <v>46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6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16" t="s">
        <v>35</v>
      </c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/>
      <c r="BI25" s="19">
        <v>0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1"/>
      <c r="BV25" s="19">
        <v>0</v>
      </c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1"/>
      <c r="CI25" s="19">
        <v>0</v>
      </c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  <c r="CV25" s="19">
        <v>0</v>
      </c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16" t="s">
        <v>39</v>
      </c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8"/>
      <c r="DV25" s="10">
        <f t="shared" ref="DV25:DV26" si="2">EV25/EI25</f>
        <v>30.263052226193945</v>
      </c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2"/>
      <c r="EI25" s="10">
        <v>3752.6379999999999</v>
      </c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2"/>
      <c r="EV25" s="10">
        <f>113566279.78/1000</f>
        <v>113566.27978</v>
      </c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  <row r="26" spans="1:167" s="6" customFormat="1" ht="15.75" x14ac:dyDescent="0.25">
      <c r="A26" s="13" t="s">
        <v>48</v>
      </c>
      <c r="B26" s="14"/>
      <c r="C26" s="14"/>
      <c r="D26" s="14"/>
      <c r="E26" s="14"/>
      <c r="F26" s="15"/>
      <c r="G26" s="13" t="s">
        <v>46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6">
        <v>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16" t="s">
        <v>35</v>
      </c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/>
      <c r="BI26" s="19">
        <v>0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1"/>
      <c r="BV26" s="19">
        <v>0</v>
      </c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1"/>
      <c r="CI26" s="19">
        <v>0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  <c r="CV26" s="19">
        <v>0</v>
      </c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1"/>
      <c r="DI26" s="16" t="s">
        <v>39</v>
      </c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8"/>
      <c r="DV26" s="10">
        <f t="shared" si="2"/>
        <v>30.263052226193945</v>
      </c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2"/>
      <c r="EI26" s="10">
        <v>3752.6379999999999</v>
      </c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2"/>
      <c r="EV26" s="10">
        <f>113566279.78/1000</f>
        <v>113566.27978</v>
      </c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2"/>
    </row>
    <row r="27" spans="1:167" s="6" customFormat="1" ht="105" customHeight="1" x14ac:dyDescent="0.25">
      <c r="A27" s="13" t="s">
        <v>49</v>
      </c>
      <c r="B27" s="14"/>
      <c r="C27" s="14"/>
      <c r="D27" s="14"/>
      <c r="E27" s="14"/>
      <c r="F27" s="15"/>
      <c r="G27" s="13" t="s">
        <v>50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6" t="s">
        <v>51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8"/>
      <c r="AU27" s="16">
        <v>0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/>
      <c r="BI27" s="19">
        <v>0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1"/>
      <c r="BV27" s="19">
        <v>0</v>
      </c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1"/>
      <c r="CI27" s="19">
        <v>0</v>
      </c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1"/>
      <c r="CV27" s="19">
        <v>0</v>
      </c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1"/>
      <c r="DI27" s="16" t="s">
        <v>39</v>
      </c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8"/>
      <c r="DV27" s="10">
        <f>EV27/EI27</f>
        <v>12448.2777102</v>
      </c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2"/>
      <c r="EI27" s="10">
        <v>2</v>
      </c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2"/>
      <c r="EV27" s="10">
        <v>24896.5554204</v>
      </c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2"/>
    </row>
    <row r="28" spans="1:16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 t="s">
        <v>37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</row>
  </sheetData>
  <mergeCells count="140">
    <mergeCell ref="EV21:FK21"/>
    <mergeCell ref="EI23:EU23"/>
    <mergeCell ref="CV23:DH23"/>
    <mergeCell ref="EV22:FK22"/>
    <mergeCell ref="EI24:EU24"/>
    <mergeCell ref="EV24:FK24"/>
    <mergeCell ref="BI24:BU24"/>
    <mergeCell ref="BV24:CH24"/>
    <mergeCell ref="CI24:CU24"/>
    <mergeCell ref="CV24:DH24"/>
    <mergeCell ref="EV23:FK23"/>
    <mergeCell ref="DI23:DU23"/>
    <mergeCell ref="DI24:DU24"/>
    <mergeCell ref="CI22:CU22"/>
    <mergeCell ref="DV23:EH23"/>
    <mergeCell ref="DV22:EH22"/>
    <mergeCell ref="A23:F23"/>
    <mergeCell ref="G23:R23"/>
    <mergeCell ref="S23:AF23"/>
    <mergeCell ref="AG23:AT23"/>
    <mergeCell ref="A22:F22"/>
    <mergeCell ref="CV20:DH20"/>
    <mergeCell ref="DI20:DU20"/>
    <mergeCell ref="G22:R22"/>
    <mergeCell ref="AU23:BH23"/>
    <mergeCell ref="BI23:BU23"/>
    <mergeCell ref="BV23:CH23"/>
    <mergeCell ref="CI23:CU23"/>
    <mergeCell ref="DI21:DU21"/>
    <mergeCell ref="CV22:DH22"/>
    <mergeCell ref="DI22:DU22"/>
    <mergeCell ref="CV21:DH21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EV19:FK19"/>
    <mergeCell ref="DV19:EH19"/>
    <mergeCell ref="EI19:EU19"/>
    <mergeCell ref="BV17:CH17"/>
    <mergeCell ref="AG19:AT19"/>
    <mergeCell ref="AU24:BH24"/>
    <mergeCell ref="BV21:CH21"/>
    <mergeCell ref="S24:AF24"/>
    <mergeCell ref="AG24:AT24"/>
    <mergeCell ref="S22:AF22"/>
    <mergeCell ref="AG22:AT22"/>
    <mergeCell ref="AU21:BH21"/>
    <mergeCell ref="BI21:BU21"/>
    <mergeCell ref="BV22:CH22"/>
    <mergeCell ref="AU22:BH22"/>
    <mergeCell ref="CV19:DH19"/>
    <mergeCell ref="DI19:DU19"/>
    <mergeCell ref="BI22:BU22"/>
    <mergeCell ref="DV21:EH21"/>
    <mergeCell ref="EI21:EU21"/>
    <mergeCell ref="EI22:EU22"/>
    <mergeCell ref="DV20:EH20"/>
    <mergeCell ref="EI20:EU20"/>
    <mergeCell ref="EV20:FK20"/>
    <mergeCell ref="A19:F19"/>
    <mergeCell ref="CI17:CU18"/>
    <mergeCell ref="AU19:BH19"/>
    <mergeCell ref="G19:R19"/>
    <mergeCell ref="S19:AF19"/>
    <mergeCell ref="A21:F21"/>
    <mergeCell ref="G21:R21"/>
    <mergeCell ref="S21:AF21"/>
    <mergeCell ref="AG21:AT21"/>
    <mergeCell ref="CI21:CU21"/>
    <mergeCell ref="A15:F18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BI19:BU19"/>
    <mergeCell ref="BV19:CH19"/>
    <mergeCell ref="CI19:CU19"/>
    <mergeCell ref="BI26:BU26"/>
    <mergeCell ref="BV26:CH26"/>
    <mergeCell ref="CI26:CU26"/>
    <mergeCell ref="CV26:DH26"/>
    <mergeCell ref="DI26:DU26"/>
    <mergeCell ref="DV26:EH26"/>
    <mergeCell ref="EI26:EU26"/>
    <mergeCell ref="A24:F24"/>
    <mergeCell ref="DV24:EH24"/>
    <mergeCell ref="G24:R24"/>
    <mergeCell ref="A25:F25"/>
    <mergeCell ref="G25:R25"/>
    <mergeCell ref="S25:AF25"/>
    <mergeCell ref="AG25:AT25"/>
    <mergeCell ref="AU25:BH25"/>
    <mergeCell ref="BI25:BU25"/>
    <mergeCell ref="BV25:CH25"/>
    <mergeCell ref="CI25:CU25"/>
    <mergeCell ref="EV25:FK25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K27"/>
    <mergeCell ref="CV25:DH25"/>
    <mergeCell ref="DI25:DU25"/>
    <mergeCell ref="DV25:EH25"/>
    <mergeCell ref="EI25:EU25"/>
    <mergeCell ref="A26:F26"/>
    <mergeCell ref="G26:R26"/>
    <mergeCell ref="S26:AF26"/>
    <mergeCell ref="AG26:AT26"/>
    <mergeCell ref="AU26:BH26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20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Куприянов Данил</cp:lastModifiedBy>
  <cp:lastPrinted>2014-04-01T11:52:37Z</cp:lastPrinted>
  <dcterms:created xsi:type="dcterms:W3CDTF">2011-06-16T09:57:52Z</dcterms:created>
  <dcterms:modified xsi:type="dcterms:W3CDTF">2014-04-08T12:24:24Z</dcterms:modified>
</cp:coreProperties>
</file>