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65" yWindow="-195" windowWidth="18840" windowHeight="12795"/>
  </bookViews>
  <sheets>
    <sheet name="стр.1" sheetId="1" r:id="rId1"/>
  </sheets>
  <definedNames>
    <definedName name="_xlnm.Print_Titles" localSheetId="0">стр.1!$15:$19</definedName>
    <definedName name="_xlnm.Print_Area" localSheetId="0">стр.1!$A$1:$FM$33</definedName>
  </definedNames>
  <calcPr calcId="145621"/>
</workbook>
</file>

<file path=xl/calcChain.xml><?xml version="1.0" encoding="utf-8"?>
<calcChain xmlns="http://schemas.openxmlformats.org/spreadsheetml/2006/main">
  <c r="EV24" i="1" l="1"/>
  <c r="DV24" i="1" s="1"/>
  <c r="EI24" i="1"/>
  <c r="EV23" i="1"/>
  <c r="DV23" i="1" s="1"/>
  <c r="EV22" i="1"/>
  <c r="DV22" i="1"/>
  <c r="EV21" i="1"/>
  <c r="DV21" i="1" s="1"/>
  <c r="EI21" i="1"/>
  <c r="EV20" i="1"/>
  <c r="DV20" i="1"/>
  <c r="EV25" i="1"/>
  <c r="EV31" i="1"/>
  <c r="EV26" i="1"/>
  <c r="EV30" i="1"/>
  <c r="EV27" i="1"/>
  <c r="EV29" i="1"/>
  <c r="EV28" i="1"/>
  <c r="EV32" i="1"/>
</calcChain>
</file>

<file path=xl/sharedStrings.xml><?xml version="1.0" encoding="utf-8"?>
<sst xmlns="http://schemas.openxmlformats.org/spreadsheetml/2006/main" count="88" uniqueCount="67">
  <si>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</si>
  <si>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</si>
  <si>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</si>
  <si>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</si>
  <si>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</si>
  <si>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</si>
  <si>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</si>
  <si>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</si>
  <si>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</si>
  <si>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</si>
  <si>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</si>
  <si>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</si>
  <si>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</si>
  <si>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</si>
  <si>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</si>
  <si>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</si>
  <si>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</si>
  <si>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</si>
  <si>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</si>
  <si>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</si>
  <si>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</si>
  <si>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</si>
  <si>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</si>
  <si>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</si>
  <si>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</si>
  <si>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</si>
  <si>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</si>
  <si>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</si>
  <si>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</si>
  <si>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</si>
  <si>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</si>
  <si>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</si>
  <si>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</si>
  <si>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</si>
  <si>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</si>
  <si>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</si>
  <si>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</si>
  <si>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</si>
  <si>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зимний 2012-2013</t>
  </si>
  <si>
    <t>02.11.12</t>
  </si>
  <si>
    <t>12.12.12</t>
  </si>
  <si>
    <t>ННЗ с пробоотборником 64200 CDF43DEK WL2229/25</t>
  </si>
  <si>
    <t>10.12.12</t>
  </si>
  <si>
    <t>Аналитические весы ML204</t>
  </si>
  <si>
    <t>Лабораторная посудомоечная машина (модернизация)</t>
  </si>
  <si>
    <t>27.12.12</t>
  </si>
  <si>
    <t>ТЗА-45</t>
  </si>
  <si>
    <t>ТЗА-40</t>
  </si>
  <si>
    <t>21.02.13</t>
  </si>
  <si>
    <t>Насос 
АСЦЛ-20-24Г с электродвигателем</t>
  </si>
  <si>
    <t>Рации для модернизации ТЗА</t>
  </si>
  <si>
    <t>28.03.13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</si>
  <si>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</si>
  <si>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</si>
  <si>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01 .11.12</t>
  </si>
  <si>
    <t>01.12.12</t>
  </si>
  <si>
    <t>01.01.13</t>
  </si>
  <si>
    <t>01.02.13</t>
  </si>
  <si>
    <t>01.03.13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</si>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</sst>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3"/>
  <sheetViews>
    <sheetView tabSelected="1" view="pageBreakPreview" zoomScale="92" zoomScaleSheetLayoutView="92" workbookViewId="0">
      <selection activeCell="GJ21" sqref="GJ21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1.57031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5703125" style="1" customWidth="1"/>
    <col min="43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1:167" s="5" customFormat="1" ht="16.5" x14ac:dyDescent="0.25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7" t="s">
        <v>27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42" t="s">
        <v>38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7" t="s">
        <v>52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7" t="s">
        <v>0</v>
      </c>
      <c r="B15" s="28"/>
      <c r="C15" s="28"/>
      <c r="D15" s="28"/>
      <c r="E15" s="28"/>
      <c r="F15" s="29"/>
      <c r="G15" s="27" t="s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 t="s">
        <v>18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9" t="s">
        <v>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48" t="s">
        <v>36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50"/>
      <c r="EI15" s="27" t="s">
        <v>25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9"/>
      <c r="EV15" s="27" t="s">
        <v>24</v>
      </c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2" customFormat="1" ht="27.75" customHeight="1" x14ac:dyDescent="0.2">
      <c r="A16" s="30"/>
      <c r="B16" s="31"/>
      <c r="C16" s="31"/>
      <c r="D16" s="31"/>
      <c r="E16" s="31"/>
      <c r="F16" s="32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43" t="s">
        <v>16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3" t="s">
        <v>17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5"/>
      <c r="DV16" s="51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3"/>
      <c r="EI16" s="30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2"/>
      <c r="EV16" s="30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2"/>
    </row>
    <row r="17" spans="1:167" s="2" customFormat="1" ht="14.25" customHeight="1" x14ac:dyDescent="0.2">
      <c r="A17" s="30"/>
      <c r="B17" s="31"/>
      <c r="C17" s="31"/>
      <c r="D17" s="31"/>
      <c r="E17" s="31"/>
      <c r="F17" s="32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27" t="s">
        <v>15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7" t="s">
        <v>23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19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39" t="s">
        <v>3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 t="s">
        <v>4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27" t="s">
        <v>20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 t="s">
        <v>21</v>
      </c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 t="s">
        <v>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  <c r="DV17" s="51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3"/>
      <c r="EI17" s="30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2"/>
      <c r="EV17" s="30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2"/>
    </row>
    <row r="18" spans="1:167" s="2" customFormat="1" ht="54" customHeight="1" x14ac:dyDescent="0.2">
      <c r="A18" s="33"/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3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3" t="s">
        <v>2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V18" s="33" t="s">
        <v>2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5"/>
      <c r="DV18" s="54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6"/>
      <c r="EI18" s="33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5"/>
      <c r="EV18" s="33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5"/>
    </row>
    <row r="19" spans="1:167" s="2" customFormat="1" ht="12.75" x14ac:dyDescent="0.2">
      <c r="A19" s="36">
        <v>1</v>
      </c>
      <c r="B19" s="37"/>
      <c r="C19" s="37"/>
      <c r="D19" s="37"/>
      <c r="E19" s="37"/>
      <c r="F19" s="38"/>
      <c r="G19" s="36">
        <v>2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>
        <v>3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  <c r="AG19" s="36">
        <v>4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36">
        <v>5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6">
        <v>6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36">
        <v>7</v>
      </c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8"/>
      <c r="CI19" s="36">
        <v>8</v>
      </c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8"/>
      <c r="CV19" s="36">
        <v>9</v>
      </c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36">
        <v>10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8"/>
      <c r="DV19" s="36">
        <v>11</v>
      </c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8"/>
      <c r="EI19" s="36">
        <v>12</v>
      </c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8"/>
      <c r="EV19" s="36">
        <v>13</v>
      </c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8"/>
    </row>
    <row r="20" spans="1:167" s="9" customFormat="1" ht="25.15" customHeight="1" x14ac:dyDescent="0.2">
      <c r="A20" s="18" t="s">
        <v>30</v>
      </c>
      <c r="B20" s="19"/>
      <c r="C20" s="19"/>
      <c r="D20" s="19"/>
      <c r="E20" s="19"/>
      <c r="F20" s="20"/>
      <c r="G20" s="18" t="s">
        <v>54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1">
        <v>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1"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21" t="s">
        <v>35</v>
      </c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3"/>
      <c r="BI20" s="24">
        <v>0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4">
        <v>0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4">
        <v>0</v>
      </c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6"/>
      <c r="CV20" s="24">
        <v>0</v>
      </c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21" t="s">
        <v>53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3"/>
      <c r="DV20" s="14">
        <f>EV20/EI20</f>
        <v>30.153753412225527</v>
      </c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6"/>
      <c r="EI20" s="14">
        <v>37093.826000000001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14">
        <f>1118518082.32/1000</f>
        <v>1118518.08232</v>
      </c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9" customFormat="1" ht="25.15" customHeight="1" x14ac:dyDescent="0.2">
      <c r="A21" s="18" t="s">
        <v>31</v>
      </c>
      <c r="B21" s="19"/>
      <c r="C21" s="19"/>
      <c r="D21" s="19"/>
      <c r="E21" s="19"/>
      <c r="F21" s="20"/>
      <c r="G21" s="18" t="s">
        <v>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1">
        <v>0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1"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21" t="s">
        <v>35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3"/>
      <c r="BI21" s="24">
        <v>0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>
        <v>0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>
        <v>0</v>
      </c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6"/>
      <c r="CV21" s="24">
        <v>0</v>
      </c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21" t="s">
        <v>53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3"/>
      <c r="DV21" s="14">
        <f>EV21/EI21</f>
        <v>29.921976910620241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6"/>
      <c r="EI21" s="14">
        <f>30121.06+150</f>
        <v>30271.06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14">
        <f>905769958.38/1000</f>
        <v>905769.95837999997</v>
      </c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9" customFormat="1" ht="25.15" customHeight="1" x14ac:dyDescent="0.2">
      <c r="A22" s="18" t="s">
        <v>32</v>
      </c>
      <c r="B22" s="19"/>
      <c r="C22" s="19"/>
      <c r="D22" s="19"/>
      <c r="E22" s="19"/>
      <c r="F22" s="20"/>
      <c r="G22" s="18" t="s">
        <v>56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1">
        <v>0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1"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21" t="s">
        <v>35</v>
      </c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3"/>
      <c r="BI22" s="24">
        <v>0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>
        <v>0</v>
      </c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>
        <v>0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6"/>
      <c r="CV22" s="24">
        <v>0</v>
      </c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21" t="s">
        <v>53</v>
      </c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3"/>
      <c r="DV22" s="14">
        <f>EV22/EI22</f>
        <v>28.927528363636362</v>
      </c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6"/>
      <c r="EI22" s="14">
        <v>22000</v>
      </c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6"/>
      <c r="EV22" s="14">
        <f>636405624/1000</f>
        <v>636405.62399999995</v>
      </c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s="9" customFormat="1" ht="25.15" customHeight="1" x14ac:dyDescent="0.2">
      <c r="A23" s="18" t="s">
        <v>33</v>
      </c>
      <c r="B23" s="19"/>
      <c r="C23" s="19"/>
      <c r="D23" s="19"/>
      <c r="E23" s="19"/>
      <c r="F23" s="20"/>
      <c r="G23" s="18" t="s">
        <v>57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1">
        <v>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1">
        <v>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21" t="s">
        <v>35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24">
        <v>0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24">
        <v>0</v>
      </c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v>0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6"/>
      <c r="CV23" s="24">
        <v>0</v>
      </c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  <c r="DI23" s="21" t="s">
        <v>53</v>
      </c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3"/>
      <c r="DV23" s="14">
        <f>EV23/EI23</f>
        <v>28.950279299999998</v>
      </c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6"/>
      <c r="EI23" s="14">
        <v>22000</v>
      </c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6"/>
      <c r="EV23" s="14">
        <f>636906144.6/1000</f>
        <v>636906.1446</v>
      </c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s="9" customFormat="1" ht="25.15" customHeight="1" x14ac:dyDescent="0.2">
      <c r="A24" s="18" t="s">
        <v>34</v>
      </c>
      <c r="B24" s="19"/>
      <c r="C24" s="19"/>
      <c r="D24" s="19"/>
      <c r="E24" s="19"/>
      <c r="F24" s="20"/>
      <c r="G24" s="18" t="s">
        <v>58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1">
        <v>0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1">
        <v>0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1" t="s">
        <v>35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3"/>
      <c r="BI24" s="24">
        <v>0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24">
        <v>0</v>
      </c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v>0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6"/>
      <c r="CV24" s="24">
        <v>0</v>
      </c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/>
      <c r="DI24" s="21" t="s">
        <v>53</v>
      </c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3"/>
      <c r="DV24" s="14">
        <f>EV24/EI24</f>
        <v>29.076381221156353</v>
      </c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6"/>
      <c r="EI24" s="14">
        <f>35020.215-1580.009</f>
        <v>33440.205999999998</v>
      </c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6"/>
      <c r="EV24" s="14">
        <f>(1018222528.46-45902350.69)/1000</f>
        <v>972320.17776999995</v>
      </c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s="9" customFormat="1" ht="64.5" customHeight="1" x14ac:dyDescent="0.2">
      <c r="A25" s="17" t="s">
        <v>59</v>
      </c>
      <c r="B25" s="17"/>
      <c r="C25" s="17"/>
      <c r="D25" s="17"/>
      <c r="E25" s="17"/>
      <c r="F25" s="17"/>
      <c r="G25" s="18" t="s">
        <v>39</v>
      </c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0"/>
      <c r="S25" s="21">
        <v>0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1" t="s">
        <v>41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  <c r="AU25" s="21">
        <v>0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/>
      <c r="BI25" s="24">
        <v>0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24">
        <v>0</v>
      </c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>
        <v>0</v>
      </c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6"/>
      <c r="CV25" s="24">
        <v>0</v>
      </c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  <c r="DI25" s="21" t="s">
        <v>53</v>
      </c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3"/>
      <c r="DV25" s="11">
        <v>136.34</v>
      </c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3"/>
      <c r="EI25" s="14">
        <v>1</v>
      </c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6"/>
      <c r="EV25" s="14">
        <f>DV25*EI25</f>
        <v>136.34</v>
      </c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s="9" customFormat="1" ht="64.5" customHeight="1" x14ac:dyDescent="0.2">
      <c r="A26" s="17" t="s">
        <v>60</v>
      </c>
      <c r="B26" s="17"/>
      <c r="C26" s="17"/>
      <c r="D26" s="17"/>
      <c r="E26" s="17"/>
      <c r="F26" s="17"/>
      <c r="G26" s="18" t="s">
        <v>42</v>
      </c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0"/>
      <c r="S26" s="21">
        <v>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1" t="s">
        <v>43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3"/>
      <c r="AU26" s="21">
        <v>0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>
        <v>0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4">
        <v>0</v>
      </c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6"/>
      <c r="CI26" s="24">
        <v>0</v>
      </c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6"/>
      <c r="CV26" s="24">
        <v>0</v>
      </c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6"/>
      <c r="DI26" s="21" t="s">
        <v>53</v>
      </c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3"/>
      <c r="DV26" s="11">
        <v>175.42778000000001</v>
      </c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3"/>
      <c r="EI26" s="14">
        <v>1</v>
      </c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6"/>
      <c r="EV26" s="14">
        <f t="shared" ref="EV26:EV32" si="0">DV26*EI26</f>
        <v>175.42778000000001</v>
      </c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s="9" customFormat="1" ht="55.5" customHeight="1" x14ac:dyDescent="0.2">
      <c r="A27" s="17" t="s">
        <v>61</v>
      </c>
      <c r="B27" s="17"/>
      <c r="C27" s="17"/>
      <c r="D27" s="17"/>
      <c r="E27" s="17"/>
      <c r="F27" s="17"/>
      <c r="G27" s="18" t="s">
        <v>40</v>
      </c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10"/>
      <c r="S27" s="21">
        <v>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1" t="s">
        <v>44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3"/>
      <c r="AU27" s="21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3"/>
      <c r="BI27" s="24">
        <v>0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24">
        <v>0</v>
      </c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6"/>
      <c r="CI27" s="24">
        <v>0</v>
      </c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4">
        <v>0</v>
      </c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21" t="s">
        <v>53</v>
      </c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3"/>
      <c r="DV27" s="11">
        <v>61.751759999999997</v>
      </c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3"/>
      <c r="EI27" s="14">
        <v>1</v>
      </c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6"/>
      <c r="EV27" s="14">
        <f t="shared" si="0"/>
        <v>61.751759999999997</v>
      </c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s="2" customFormat="1" ht="31.5" customHeight="1" x14ac:dyDescent="0.2">
      <c r="A28" s="17" t="s">
        <v>62</v>
      </c>
      <c r="B28" s="17"/>
      <c r="C28" s="17"/>
      <c r="D28" s="17"/>
      <c r="E28" s="17"/>
      <c r="F28" s="17"/>
      <c r="G28" s="18" t="s">
        <v>45</v>
      </c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0"/>
      <c r="S28" s="21" t="s">
        <v>46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1">
        <v>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3"/>
      <c r="AU28" s="21">
        <v>0</v>
      </c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3"/>
      <c r="BI28" s="24">
        <v>0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24">
        <v>0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6"/>
      <c r="CI28" s="24">
        <v>0</v>
      </c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6"/>
      <c r="CV28" s="24">
        <v>0</v>
      </c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6"/>
      <c r="DI28" s="21" t="s">
        <v>53</v>
      </c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3"/>
      <c r="DV28" s="11">
        <v>17398.777750000001</v>
      </c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3"/>
      <c r="EI28" s="14">
        <v>1</v>
      </c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6"/>
      <c r="EV28" s="14">
        <f t="shared" si="0"/>
        <v>17398.777750000001</v>
      </c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s="2" customFormat="1" ht="31.5" customHeight="1" x14ac:dyDescent="0.2">
      <c r="A29" s="17" t="s">
        <v>63</v>
      </c>
      <c r="B29" s="17"/>
      <c r="C29" s="17"/>
      <c r="D29" s="17"/>
      <c r="E29" s="17"/>
      <c r="F29" s="17"/>
      <c r="G29" s="18" t="s">
        <v>45</v>
      </c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0"/>
      <c r="S29" s="21" t="s">
        <v>46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1">
        <v>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3"/>
      <c r="AU29" s="21">
        <v>0</v>
      </c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3"/>
      <c r="BI29" s="24">
        <v>0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>
        <v>0</v>
      </c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/>
      <c r="CI29" s="24">
        <v>0</v>
      </c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6"/>
      <c r="CV29" s="24">
        <v>0</v>
      </c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6"/>
      <c r="DI29" s="21" t="s">
        <v>53</v>
      </c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3"/>
      <c r="DV29" s="11">
        <v>17358.435010000001</v>
      </c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3"/>
      <c r="EI29" s="14">
        <v>1</v>
      </c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6"/>
      <c r="EV29" s="14">
        <f t="shared" si="0"/>
        <v>17358.435010000001</v>
      </c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s="2" customFormat="1" ht="60" customHeight="1" x14ac:dyDescent="0.2">
      <c r="A30" s="17" t="s">
        <v>64</v>
      </c>
      <c r="B30" s="17"/>
      <c r="C30" s="17"/>
      <c r="D30" s="17"/>
      <c r="E30" s="17"/>
      <c r="F30" s="17"/>
      <c r="G30" s="18" t="s">
        <v>45</v>
      </c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0"/>
      <c r="S30" s="21" t="s">
        <v>47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1">
        <v>0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3"/>
      <c r="AU30" s="21">
        <v>0</v>
      </c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3"/>
      <c r="BI30" s="24">
        <v>0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24">
        <v>0</v>
      </c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6"/>
      <c r="CI30" s="24">
        <v>0</v>
      </c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6"/>
      <c r="CV30" s="24">
        <v>0</v>
      </c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6"/>
      <c r="DI30" s="21" t="s">
        <v>53</v>
      </c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3"/>
      <c r="DV30" s="11">
        <v>7043.0980300000001</v>
      </c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3"/>
      <c r="EI30" s="14">
        <v>1</v>
      </c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6"/>
      <c r="EV30" s="14">
        <f t="shared" si="0"/>
        <v>7043.0980300000001</v>
      </c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s="2" customFormat="1" ht="60" customHeight="1" x14ac:dyDescent="0.2">
      <c r="A31" s="17" t="s">
        <v>65</v>
      </c>
      <c r="B31" s="17"/>
      <c r="C31" s="17"/>
      <c r="D31" s="17"/>
      <c r="E31" s="17"/>
      <c r="F31" s="17"/>
      <c r="G31" s="18" t="s">
        <v>48</v>
      </c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0"/>
      <c r="S31" s="21">
        <v>0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1" t="s">
        <v>49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3"/>
      <c r="AU31" s="21">
        <v>0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3"/>
      <c r="BI31" s="24">
        <v>0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>
        <v>0</v>
      </c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6"/>
      <c r="CI31" s="24">
        <v>0</v>
      </c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6"/>
      <c r="CV31" s="24">
        <v>0</v>
      </c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6"/>
      <c r="DI31" s="21" t="s">
        <v>53</v>
      </c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3"/>
      <c r="DV31" s="11">
        <v>127</v>
      </c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3"/>
      <c r="EI31" s="14">
        <v>1</v>
      </c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6"/>
      <c r="EV31" s="14">
        <f t="shared" si="0"/>
        <v>127</v>
      </c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s="2" customFormat="1" ht="60" customHeight="1" x14ac:dyDescent="0.2">
      <c r="A32" s="17" t="s">
        <v>66</v>
      </c>
      <c r="B32" s="17"/>
      <c r="C32" s="17"/>
      <c r="D32" s="17"/>
      <c r="E32" s="17"/>
      <c r="F32" s="17"/>
      <c r="G32" s="18" t="s">
        <v>51</v>
      </c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0"/>
      <c r="S32" s="21">
        <v>0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1" t="s">
        <v>50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3"/>
      <c r="AU32" s="21">
        <v>0</v>
      </c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24">
        <v>0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  <c r="BV32" s="24">
        <v>0</v>
      </c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6"/>
      <c r="CI32" s="24">
        <v>0</v>
      </c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6"/>
      <c r="CV32" s="24">
        <v>0</v>
      </c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  <c r="DI32" s="21" t="s">
        <v>53</v>
      </c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3"/>
      <c r="DV32" s="11">
        <v>30.100989999999999</v>
      </c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3"/>
      <c r="EI32" s="14">
        <v>4</v>
      </c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6"/>
      <c r="EV32" s="14">
        <f t="shared" si="0"/>
        <v>120.40396</v>
      </c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0:10" s="6" customFormat="1" ht="15.75" x14ac:dyDescent="0.25">
      <c r="J33" s="6" t="s">
        <v>37</v>
      </c>
    </row>
  </sheetData>
  <mergeCells count="205">
    <mergeCell ref="DV23:EH23"/>
    <mergeCell ref="EI21:EU21"/>
    <mergeCell ref="EV21:FK21"/>
    <mergeCell ref="EI23:EU23"/>
    <mergeCell ref="EV23:FK23"/>
    <mergeCell ref="BI23:BU23"/>
    <mergeCell ref="BV23:CH23"/>
    <mergeCell ref="CI23:CU23"/>
    <mergeCell ref="CV23:DH23"/>
    <mergeCell ref="EV22:FK22"/>
    <mergeCell ref="DI22:DU22"/>
    <mergeCell ref="EV20:FK20"/>
    <mergeCell ref="EV19:FK19"/>
    <mergeCell ref="DV19:EH19"/>
    <mergeCell ref="EI19:EU19"/>
    <mergeCell ref="CV20:DH20"/>
    <mergeCell ref="CV19:DH19"/>
    <mergeCell ref="DI19:DU19"/>
    <mergeCell ref="BI21:BU21"/>
    <mergeCell ref="A22:F22"/>
    <mergeCell ref="G22:R22"/>
    <mergeCell ref="S22:AF22"/>
    <mergeCell ref="AG22:AT22"/>
    <mergeCell ref="A21:F21"/>
    <mergeCell ref="EI22:EU22"/>
    <mergeCell ref="CV22:DH22"/>
    <mergeCell ref="AU22:BH22"/>
    <mergeCell ref="BI22:BU22"/>
    <mergeCell ref="BV22:CH22"/>
    <mergeCell ref="CI22:CU22"/>
    <mergeCell ref="DI20:DU20"/>
    <mergeCell ref="G32:Q32"/>
    <mergeCell ref="AU23:BH23"/>
    <mergeCell ref="BV20:CH20"/>
    <mergeCell ref="S32:AF32"/>
    <mergeCell ref="S23:AF23"/>
    <mergeCell ref="AG23:AT23"/>
    <mergeCell ref="BV32:CH32"/>
    <mergeCell ref="G21:R21"/>
    <mergeCell ref="BV30:CH30"/>
    <mergeCell ref="S21:AF21"/>
    <mergeCell ref="AG21:AT21"/>
    <mergeCell ref="DI23:DU23"/>
    <mergeCell ref="CI28:CU28"/>
    <mergeCell ref="G28:Q28"/>
    <mergeCell ref="S28:AF28"/>
    <mergeCell ref="AG28:AT28"/>
    <mergeCell ref="AU28:BH28"/>
    <mergeCell ref="BI28:BU28"/>
    <mergeCell ref="G29:Q29"/>
    <mergeCell ref="S29:AF29"/>
    <mergeCell ref="AG29:AT29"/>
    <mergeCell ref="AU29:BH29"/>
    <mergeCell ref="BI29:BU29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DV20:EH20"/>
    <mergeCell ref="EI20:EU20"/>
    <mergeCell ref="CV21:DH21"/>
    <mergeCell ref="DI21:DU21"/>
    <mergeCell ref="CI21:CU21"/>
    <mergeCell ref="DV22:EH22"/>
    <mergeCell ref="A32:F32"/>
    <mergeCell ref="DV21:EH21"/>
    <mergeCell ref="EV15:FK18"/>
    <mergeCell ref="AG32:AT32"/>
    <mergeCell ref="AU32:BH32"/>
    <mergeCell ref="AU20:BH20"/>
    <mergeCell ref="BI20:BU20"/>
    <mergeCell ref="AU24:BH24"/>
    <mergeCell ref="BV27:CH27"/>
    <mergeCell ref="BV28:CH28"/>
    <mergeCell ref="AU25:BH25"/>
    <mergeCell ref="BV21:CH21"/>
    <mergeCell ref="AU21:BH21"/>
    <mergeCell ref="G24:R24"/>
    <mergeCell ref="S24:AF24"/>
    <mergeCell ref="AG24:AT24"/>
    <mergeCell ref="G23:R23"/>
    <mergeCell ref="BI32:BU32"/>
    <mergeCell ref="A15:F18"/>
    <mergeCell ref="BI19:BU19"/>
    <mergeCell ref="BV19:CH19"/>
    <mergeCell ref="CI19:CU19"/>
    <mergeCell ref="BV17:CH17"/>
    <mergeCell ref="AG19:AT19"/>
    <mergeCell ref="AU17:BH18"/>
    <mergeCell ref="BI17:BU17"/>
    <mergeCell ref="A19:F19"/>
    <mergeCell ref="CI17:CU18"/>
    <mergeCell ref="AU19:BH19"/>
    <mergeCell ref="G19:R19"/>
    <mergeCell ref="S19:AF19"/>
    <mergeCell ref="A20:F20"/>
    <mergeCell ref="G20:R20"/>
    <mergeCell ref="S20:AF20"/>
    <mergeCell ref="AG20:AT20"/>
    <mergeCell ref="CI20:CU20"/>
    <mergeCell ref="A23:F23"/>
    <mergeCell ref="A24:F24"/>
    <mergeCell ref="A25:F25"/>
    <mergeCell ref="AG25:AT25"/>
    <mergeCell ref="EV24:FK24"/>
    <mergeCell ref="EV32:FK32"/>
    <mergeCell ref="BI24:BU24"/>
    <mergeCell ref="BV24:CH24"/>
    <mergeCell ref="CI24:CU24"/>
    <mergeCell ref="CV24:DH24"/>
    <mergeCell ref="DI24:DU24"/>
    <mergeCell ref="DI30:DU30"/>
    <mergeCell ref="DV24:EH24"/>
    <mergeCell ref="EI24:EU24"/>
    <mergeCell ref="DI32:DU32"/>
    <mergeCell ref="DV32:EH32"/>
    <mergeCell ref="EI32:EU32"/>
    <mergeCell ref="CI32:CU32"/>
    <mergeCell ref="CV32:DH32"/>
    <mergeCell ref="DV27:EH27"/>
    <mergeCell ref="EI27:EU27"/>
    <mergeCell ref="EV27:FK27"/>
    <mergeCell ref="DV28:EH28"/>
    <mergeCell ref="EI28:EU28"/>
    <mergeCell ref="EV29:FK29"/>
    <mergeCell ref="BV29:CH29"/>
    <mergeCell ref="CI29:CU29"/>
    <mergeCell ref="CV29:DH29"/>
    <mergeCell ref="EV25:FK25"/>
    <mergeCell ref="BV25:CH25"/>
    <mergeCell ref="CI25:CU25"/>
    <mergeCell ref="CV25:DH25"/>
    <mergeCell ref="DI25:DU25"/>
    <mergeCell ref="DV25:EH25"/>
    <mergeCell ref="EI25:EU25"/>
    <mergeCell ref="A30:F30"/>
    <mergeCell ref="G30:Q30"/>
    <mergeCell ref="S30:AF30"/>
    <mergeCell ref="AG30:AT30"/>
    <mergeCell ref="AU30:BH30"/>
    <mergeCell ref="BI30:BU30"/>
    <mergeCell ref="A28:F28"/>
    <mergeCell ref="A29:F29"/>
    <mergeCell ref="DI29:DU29"/>
    <mergeCell ref="DV29:EH29"/>
    <mergeCell ref="EI29:EU29"/>
    <mergeCell ref="A27:F27"/>
    <mergeCell ref="G27:Q27"/>
    <mergeCell ref="S27:AF27"/>
    <mergeCell ref="AG27:AT27"/>
    <mergeCell ref="AU27:BH27"/>
    <mergeCell ref="BI27:BU27"/>
    <mergeCell ref="G25:Q25"/>
    <mergeCell ref="S25:AF25"/>
    <mergeCell ref="BV31:CH31"/>
    <mergeCell ref="CI31:CU31"/>
    <mergeCell ref="BV26:CH26"/>
    <mergeCell ref="CI26:CU26"/>
    <mergeCell ref="BI25:BU25"/>
    <mergeCell ref="CI30:CU30"/>
    <mergeCell ref="CI27:CU27"/>
    <mergeCell ref="G26:Q26"/>
    <mergeCell ref="S26:AF26"/>
    <mergeCell ref="AG26:AT26"/>
    <mergeCell ref="AU26:BH26"/>
    <mergeCell ref="BI26:BU26"/>
    <mergeCell ref="A31:F31"/>
    <mergeCell ref="G31:Q31"/>
    <mergeCell ref="S31:AF31"/>
    <mergeCell ref="AG31:AT31"/>
    <mergeCell ref="AU31:BH31"/>
    <mergeCell ref="BI31:BU31"/>
    <mergeCell ref="CV26:DH26"/>
    <mergeCell ref="DI26:DU26"/>
    <mergeCell ref="CV28:DH28"/>
    <mergeCell ref="DI28:DU28"/>
    <mergeCell ref="CV31:DH31"/>
    <mergeCell ref="DI31:DU31"/>
    <mergeCell ref="CV30:DH30"/>
    <mergeCell ref="CV27:DH27"/>
    <mergeCell ref="DI27:DU27"/>
    <mergeCell ref="A26:F26"/>
    <mergeCell ref="DV31:EH31"/>
    <mergeCell ref="EI31:EU31"/>
    <mergeCell ref="EV31:FK31"/>
    <mergeCell ref="EV26:FK26"/>
    <mergeCell ref="EI26:EU26"/>
    <mergeCell ref="DV26:EH26"/>
    <mergeCell ref="DV30:EH30"/>
    <mergeCell ref="EI30:EU30"/>
    <mergeCell ref="EV30:FK30"/>
    <mergeCell ref="EV28:FK28"/>
  </mergeCells>
  <phoneticPr fontId="0" type="noConversion"/>
  <pageMargins left="0.15748031496062992" right="0.31496062992125984" top="0.78740157480314965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2012-03-28T07:39:38Z</cp:lastPrinted>
  <dcterms:created xsi:type="dcterms:W3CDTF">2011-06-16T09:57:52Z</dcterms:created>
  <dcterms:modified xsi:type="dcterms:W3CDTF">2013-04-11T06:44:57Z</dcterms:modified>
</cp:coreProperties>
</file>